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B3HP1LBL\"/>
    </mc:Choice>
  </mc:AlternateContent>
  <bookViews>
    <workbookView xWindow="0" yWindow="0" windowWidth="20490" windowHeight="7620"/>
  </bookViews>
  <sheets>
    <sheet name="Hoja1" sheetId="1" r:id="rId1"/>
    <sheet name="Hoja2" sheetId="2" state="hidden" r:id="rId2"/>
  </sheets>
  <definedNames>
    <definedName name="_xlnm.Print_Area" localSheetId="0">Hoja1!$A$1:$G$253</definedName>
    <definedName name="OLE_LINK1" localSheetId="0">Hoja1!$A$92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2" i="1" l="1"/>
  <c r="E151" i="1"/>
  <c r="E150" i="1"/>
  <c r="E185" i="1" l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0" i="1"/>
  <c r="E171" i="1"/>
  <c r="E241" i="1"/>
  <c r="E239" i="1"/>
  <c r="E238" i="1"/>
  <c r="E188" i="1"/>
  <c r="E138" i="1"/>
  <c r="E101" i="1"/>
  <c r="E100" i="1"/>
  <c r="E99" i="1"/>
  <c r="E98" i="1"/>
  <c r="E97" i="1"/>
  <c r="E50" i="1"/>
  <c r="E38" i="1"/>
  <c r="E33" i="1"/>
</calcChain>
</file>

<file path=xl/sharedStrings.xml><?xml version="1.0" encoding="utf-8"?>
<sst xmlns="http://schemas.openxmlformats.org/spreadsheetml/2006/main" count="1520" uniqueCount="518">
  <si>
    <t>INDICIE DE INFORMACION DISPONIBLE</t>
  </si>
  <si>
    <t>OFICINA DE ACCESO A LA INFORMACION PÚBLICA</t>
  </si>
  <si>
    <t>MINISTERIO DE TRABAJO</t>
  </si>
  <si>
    <t>Institución</t>
  </si>
  <si>
    <t>Institución:                MINISTERIO DE TRABAJO </t>
  </si>
  <si>
    <t>Incumbente:              LIC. JOSE RAMON FADUL FADUL</t>
  </si>
  <si>
    <t xml:space="preserve">Teléfono:                   (809) 535-4404  </t>
  </si>
  <si>
    <t xml:space="preserve">Dirección Web:        www.ministeriodetrabajo.gob.do                   </t>
  </si>
  <si>
    <t>Correo Electrónico institucional:      info@mt.gob.do</t>
  </si>
  <si>
    <t>Enlace Portal Transparencia</t>
  </si>
  <si>
    <t>Fecha de Actualización</t>
  </si>
  <si>
    <t xml:space="preserve">URL: http://mt.gob.do/transparencia/ </t>
  </si>
  <si>
    <t>Comentario General:</t>
  </si>
  <si>
    <t>Los documentos y enlaces que se encuentran con letras azules estas disponibles para descarga y hacer enlace con la Web al presionar sobre ella.</t>
  </si>
  <si>
    <t>Opción: 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</si>
  <si>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</si>
  <si>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</si>
  <si>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</si>
  <si>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</si>
  <si>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</si>
  <si>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proclamada el 26 de enero. Publicada en la Gaceta Oficial No. 10561, del 26 de enero de 2010.</t>
  </si>
  <si>
    <t>Digital -descarga</t>
  </si>
  <si>
    <t xml:space="preserve">http://mt.gob.do/transparencia/images/docs/base_legal/constitucion/constitucion-politica-2010.pdf </t>
  </si>
  <si>
    <t>Si</t>
  </si>
  <si>
    <t>Leyes</t>
  </si>
  <si>
    <t xml:space="preserve">Ley </t>
  </si>
  <si>
    <t>No. 786</t>
  </si>
  <si>
    <t>Ley de Secretarías de Estado.</t>
  </si>
  <si>
    <t xml:space="preserve">http://mt.gob.do/transparencia/images/docs/base_legal/leyes/ley-no-786.pdf </t>
  </si>
  <si>
    <t>Ley 16-92</t>
  </si>
  <si>
    <t>Código de Trabajo de la Republica Dominicana</t>
  </si>
  <si>
    <t xml:space="preserve">http://mt.gob.do/transparencia/images/docs/publicaciones/codigo-de-trabajo.pdf </t>
  </si>
  <si>
    <t>Ley</t>
  </si>
  <si>
    <t xml:space="preserve"> No. 87-01</t>
  </si>
  <si>
    <t>Que crea el Sistema Dominicano de Seguridad Social.</t>
  </si>
  <si>
    <t xml:space="preserve">http://mt.gob.do/transparencia/images/docs/base_legal/leyes/ley-no-87-01.pdf </t>
  </si>
  <si>
    <t>No. 116-80</t>
  </si>
  <si>
    <t>Que crea el Instituto Nacional de Formación Técnico Profesional (INFOTEP).</t>
  </si>
  <si>
    <t xml:space="preserve">http://mt.gob.do/transparencia/images/docs/base_legal/leyes/ley-no-116.pdf </t>
  </si>
  <si>
    <t xml:space="preserve">Decretos </t>
  </si>
  <si>
    <t xml:space="preserve">Decreto </t>
  </si>
  <si>
    <t>No.258-93</t>
  </si>
  <si>
    <t>Reglamento para la Aplicación del Código de Trabajo.</t>
  </si>
  <si>
    <t xml:space="preserve">http://mt.gob.do/transparencia/images/docs/base_legal/decretos/decreto-258-93-aplicacion-ct.pdf </t>
  </si>
  <si>
    <t>No. 56-10</t>
  </si>
  <si>
    <t>Que crea Ministerios</t>
  </si>
  <si>
    <t xml:space="preserve">http://mt.gob.do/transparencia/images/docs/base_legal/decretos/decreto-56-10.pdf </t>
  </si>
  <si>
    <t>Resoluciones</t>
  </si>
  <si>
    <t>Resolución 02/15</t>
  </si>
  <si>
    <t>Sobre la prohibición de consulta crediticia para acceso y permanencia en el empleo</t>
  </si>
  <si>
    <t xml:space="preserve">http://mt.gob.do/transparencia/images/docs/base_legal/resoluciones/RESOLUCION_SOBRE_DISCRIMINACION_ASUNTO_DE_CREDITO_2015.pdf </t>
  </si>
  <si>
    <t>Otras Normativas</t>
  </si>
  <si>
    <t>Acuerdo</t>
  </si>
  <si>
    <t xml:space="preserve"> RD - EEUU</t>
  </si>
  <si>
    <t>Libre Comercio entre la República Dominicana y Estados Unidos integrado al negociado con Centroamérica Laboral.</t>
  </si>
  <si>
    <t xml:space="preserve">http://mt.gob.do/transparencia/images/docs/base_legal/otras-normativas/Tratado-de-Libre-Comercio-RD-Centro-Amrica-Estados-Unidos-original.pdf </t>
  </si>
  <si>
    <t>Acuerdo CARIFORUM</t>
  </si>
  <si>
    <t>Asociación económica entre los Estados de CARIFORUM.</t>
  </si>
  <si>
    <t xml:space="preserve">http://mt.gob.do/transparencia/images/docs/base_legal/otras-normativas/acuerdo-de-cariforum.pdf </t>
  </si>
  <si>
    <t>Acuerdo CARIFORUM Cap 5</t>
  </si>
  <si>
    <t>Asociación económica entre los Estados de CARIFORUM Cap 5.</t>
  </si>
  <si>
    <t xml:space="preserve">http://mt.gob.do/transparencia/images/docs/base_legal/otras-normativas/acuerdo-de-cariforum-cap-5.pdf </t>
  </si>
  <si>
    <t xml:space="preserve">  Opción: Marco Legal del Sistema de Transparencia / Leyes</t>
  </si>
  <si>
    <t>Documento / Informacion</t>
  </si>
  <si>
    <t>Ley 107-13 sobre Derechos y Deberes de las personas en sus relaciones con la Administración Pública y de Procedimientos Administrativo.</t>
  </si>
  <si>
    <t xml:space="preserve">http://mt.gob.do/transparencia/images/docs/marco_legal_de_transparencia/decretos/Ley_No.107-13Derechos_y_Deberes_Personas_en_Relacion_Con_la_Administracion_Publica.pdf </t>
  </si>
  <si>
    <t>Ley No. 41-08 sobre la Función Pública.</t>
  </si>
  <si>
    <t xml:space="preserve">http://mt.gob.do/transparencia/images/docs/marco_legal_de_transparencia/leyes/ley_no_41-08_sobre_la_funcion_publica.pdf </t>
  </si>
  <si>
    <t>Ley No. 481-08 General de Archivos.</t>
  </si>
  <si>
    <t xml:space="preserve">http://mt.gob.do/transparencia/images/docs/marco_legal_de_transparencia/leyes/ley_no_481-08_general_de_archivos.pdf </t>
  </si>
  <si>
    <t>Ley 13-07 sobre el Tribunal Superior Administrativo.</t>
  </si>
  <si>
    <t xml:space="preserve">http://mt.gob.do/transparencia/images/docs/marco_legal_de_transparencia/leyes/ley_no_13-07_sobre_el_tribunal_superior_administrativo.pdf </t>
  </si>
  <si>
    <t>Ley 10-07Que Instituye el Sistema Nacional de Control Interno y de la Contraloría General de la República.</t>
  </si>
  <si>
    <t xml:space="preserve">http://mt.gob.do/transparencia/images/docs/marco_legal_de_transparencia/leyes/ley_no_10-07_que_instituye_el_sistema_nacional_de_control_interno_y_de_l_a_contraloria_general_de_la_republica.pdf </t>
  </si>
  <si>
    <t>Ley 5-07 que crea el Sistema Integrado de Administración Financiera del Estado.</t>
  </si>
  <si>
    <t xml:space="preserve">http://mt.gob.do/transparencia/images/docs/marco_legal_de_transparencia/leyes/ley_no_5-07_que_crea_el_sistema_integrado_de_administracion_financiera_del_estado.pdf </t>
  </si>
  <si>
    <t>Ley 498-06 de Planificación e Inversión Pública.</t>
  </si>
  <si>
    <t xml:space="preserve">http://mt.gob.do/transparencia/images/docs/marco_legal_de_transparencia/leyes/ley_no_498-06_de_planificacion_e_inversion_publica.pdf </t>
  </si>
  <si>
    <t>Ley 340-06 y 449-06 sobre Compras y Contrataciones de Bienes, Servicios, Obras y Concesiones y reglamentación complementaria.</t>
  </si>
  <si>
    <t xml:space="preserve">http://mt.gob.do/transparencia/images/docs/marco_legal_de_transparencia/leyes/ley_no_340-06_y_449-06_sobre_compras_y_contrataciones_de_bienes_servicios_obras_y_concesiones_y_reglamentacion_complementaria.pdf </t>
  </si>
  <si>
    <t>Ley 423-06 Orgánica de Presupuesto para el Sector Publico.</t>
  </si>
  <si>
    <t xml:space="preserve">http://mt.gob.do/transparencia/images/docs/marco_legal_de_transparencia/leyes/ley_no_423-06_organica_de_presupuesto_para_sector_publico.pdf </t>
  </si>
  <si>
    <t>Ley 6-06 de Crédito Público.</t>
  </si>
  <si>
    <t xml:space="preserve">http://mt.gob.do/transparencia/images/docs/marco_legal_de_transparencia/leyes/ley_no_6-06_de_credito_publico.pdf </t>
  </si>
  <si>
    <t>Ley 567-05 De Tesorería Nacional.</t>
  </si>
  <si>
    <t xml:space="preserve">http://mt.gob.do/transparencia/images/docs/marco_legal_de_transparencia/leyes/ley_no_567-05_de_tesoreria_nacional.pdf </t>
  </si>
  <si>
    <t>3012/2005</t>
  </si>
  <si>
    <t>Ley No. 10-04 de la Cámara de Cuentas de la República Dominicana.</t>
  </si>
  <si>
    <t xml:space="preserve">http://mt.gob.do/transparencia/images/docs/marco_legal_de_transparencia/leyes/ley_10-04_de_la_camara_de_cuentas_de_la_rep_dom_.pdf </t>
  </si>
  <si>
    <t>Ley General 200-04 sobre Libre Acceso a la Información</t>
  </si>
  <si>
    <t xml:space="preserve">http://mt.gob.do/transparencia/images/docs/marco_legal_de_transparencia/leyes/ley_no_200-04_sobre_libre_acceso_a_la_informacion_publica.pdf </t>
  </si>
  <si>
    <t>Ley 126-01 que crea la Dirección General de Contabilidad Gubernamental</t>
  </si>
  <si>
    <t xml:space="preserve">http://mt.gob.do/transparencia/images/docs/marco_legal_de_transparencia/leyes/ley_no_126-01_que_crea_la_direccion_general_de_contabilidad_gubernamental.pdf </t>
  </si>
  <si>
    <t>Reglamento No. 543-12 de Compras y Contrataciones de Bienes, Servicios y Obras.</t>
  </si>
  <si>
    <t xml:space="preserve">http://mt.gob.do/transparencia/images/docs/marco_legal_de_transparencia/decretos/Decreto_543-12.pdf </t>
  </si>
  <si>
    <t>Ley 82-79 sobre Declaración Jurada de Bienes.</t>
  </si>
  <si>
    <t xml:space="preserve">http://mt.gob.do/transparencia/images/docs/marco_legal_de_transparencia/leyes/ley_no_82-79_sobre_diclaracion_jurada_de_bienes.pdf </t>
  </si>
  <si>
    <t xml:space="preserve">  Opción: Marco Legal del Sistema de Transparencia / Decretos</t>
  </si>
  <si>
    <t>Decreto 543-12, que sustituye el 490-07 reglamento de Compras y Contrataciones de Bienes, Servicios, y Obras</t>
  </si>
  <si>
    <t>Decreto 486-12 que crea la Dirección General de Ética e Integridad Gubernamental.</t>
  </si>
  <si>
    <t xml:space="preserve">http://mt.gob.do/transparencia/images/docs/marco_legal_de_transparencia/decretos/decreto_no_486-12.pdf </t>
  </si>
  <si>
    <t>Decreto 129-10 que aprueba el Reglamento el Reglamento de la Ley General de Archivos.</t>
  </si>
  <si>
    <t xml:space="preserve">http://mt.gob.do/transparencia/images/docs/base_legal/decretos/decreto-129-10-reglamento-de-aplicacin-ley-481-08-general-de-archivos.pdf </t>
  </si>
  <si>
    <t>Decreto 694-09 que crea el Sistema 311 de Denuncias, Quejas, Reclamaciones y Sugerencias.</t>
  </si>
  <si>
    <t xml:space="preserve">http://mt.gob.do/transparencia/images/docs/marco_legal_de_transparencia/decretos/decreto_no_694-09.pdf </t>
  </si>
  <si>
    <t>Decreto 491-07 Que establece el Reglamento de aplicación del Sistema Nacional de Control Interno.</t>
  </si>
  <si>
    <t xml:space="preserve">http://mt.gob.do/transparencia/images/docs/marco_legal_de_transparencia/decretos/decreto_no_491-07.pdf </t>
  </si>
  <si>
    <t>Decreto 287-06  Declaración Jurada de Bienes</t>
  </si>
  <si>
    <t xml:space="preserve">http://mt.gob.do/transparencia/images/docs/marco_legal_de_transparencia/decretos/decreto_no_287-06.pdf </t>
  </si>
  <si>
    <t>Decreto 441-06 Sobre Sistema de Tesorería de la República Dominicana.</t>
  </si>
  <si>
    <t xml:space="preserve">http://mt.gob.do/transparencia/images/docs/base_legal/decretos/decreto-441-06-sobre-sistema-de-tesoreria-de-la-rep-dom.pdf </t>
  </si>
  <si>
    <t>Decreto 130-05 que aprueba el reglamento de aplicación de la Ley 200-04.</t>
  </si>
  <si>
    <t xml:space="preserve">http://mt.gob.do/transparencia/images/docs/marco_legal_de_transparencia/decretos/decreto_no_130-05.pdf </t>
  </si>
  <si>
    <t>Decreto 1523-04 que establece el Procedimiento para la Contratación de Operaciones de Crédito Publico Interno y Externo de la Nación.</t>
  </si>
  <si>
    <t xml:space="preserve">http://mt.gob.do/transparencia/images/docs/marco_legal_de_transparencia/decretos/decreto_no_1523-04.pdf </t>
  </si>
  <si>
    <t>Decreto 143-17. Las Comisiones de Ética fomentan el correcto proceder de los servidores públicos.</t>
  </si>
  <si>
    <t xml:space="preserve">http://mt.gob.do/transparencia/images/docs/base_legal/decretos/Decreto%20143-17.pdf </t>
  </si>
  <si>
    <t>Decreto 149-98 que crea las Comisiones de Ética Pública</t>
  </si>
  <si>
    <t xml:space="preserve">http://mt.gob.do/transparencia/images/docs/marco_legal_de_transparencia/decretos/decreto_no_149-98.pdf </t>
  </si>
  <si>
    <t>Decreto 528-09 Reglamento orgánico funcional del Ministerio de Administración Pública.</t>
  </si>
  <si>
    <t xml:space="preserve">http://mt.gob.do/transparencia/images/docs/marco_legal_de_transparencia/decretos/decreto_no_527-09.pdf </t>
  </si>
  <si>
    <t>Decreto 527-09 Reglamento estructura orgánica, cargos y política salarial</t>
  </si>
  <si>
    <t>Decreto 525-09 Reglamento de evaluación del desempeño y promoción de los servidores y funcionarios públicos</t>
  </si>
  <si>
    <t xml:space="preserve">http://mt.gob.do/transparencia/images/docs/marco_legal_de_transparencia/decretos/decreto_no_525-09.pdf </t>
  </si>
  <si>
    <t>Decreto 524-09 Reglamento de reclutamiento y selección de personal en la administración pública</t>
  </si>
  <si>
    <t xml:space="preserve">http://mt.gob.do/transparencia/images/docs/marco_legal_de_transparencia/decretos/decreto_no_524-09.pdf </t>
  </si>
  <si>
    <t>Decreto 523-09 Reglamento de relaciones laborales en la administración pública.</t>
  </si>
  <si>
    <t xml:space="preserve">http://mt.gob.do/transparencia/images/docs/marco_legal_de_transparencia/decretos/decreto_no_523-09.pdf </t>
  </si>
  <si>
    <t>Resolución 1/13 sobre Políticas de Estandarización Portales de Transparencia, de fecha 30 de enero de 2013</t>
  </si>
  <si>
    <t xml:space="preserve">http://mt.gob.do/transparencia/images/docs/marco_legal_de_transparencia/resoluciones/resolucion_1-13_sobre_contenido_del_portal_de_transparencia.pdf </t>
  </si>
  <si>
    <t>Resolución No. 2/2012, sobre Registro y Ordenamiento de las Oficinas de Acceso a la Información Pública, de fecha 7 de diciembre de 2012, de la Dirección General de Ética e Integridad Gubernamental</t>
  </si>
  <si>
    <t xml:space="preserve">http://mt.gob.do/transparencia/images/docs/marco_legal_de_transparencia/resoluciones/resolucion_2-2012_instituye_a_constituir_la_ofic_libre_acceso.pdf </t>
  </si>
  <si>
    <t>Reglamento No. 06-04 sobre Procedimiento para la Contratación de Firmas de Auditorías Privadas e Independientes.</t>
  </si>
  <si>
    <t xml:space="preserve">http://mt.gob.do/transparencia/images/docs/marco_legal_de_transparencia/resoluciones/reglamento-no-06-04.pdf </t>
  </si>
  <si>
    <t xml:space="preserve">http://mt.gob.do/transparencia/images/docs/marco_legal_de_transparencia/reglamentos/reglamento_09-04_contratacion_de_firmas_de_auditorias_privadas_independientes_.pdf </t>
  </si>
  <si>
    <t>Resolución No. 3/2012 Sobre Implementación de la Matriz de Responsabilidad Informacional, de fecha 7 de diciembre de 2012, de la Dirección General de Ética e Integridad Gubernamental</t>
  </si>
  <si>
    <t xml:space="preserve">http://mt.gob.do/transparencia/images/docs/marco_legal_de_transparencia/resoluciones/resolucion-no-3-2012.pdf </t>
  </si>
  <si>
    <t>Organigrama de la Institución</t>
  </si>
  <si>
    <t xml:space="preserve">http://mt.gob.do/transparencia/images/docs/organigrama/ORGANIGRAMA_MT_ANO_2014.pdf </t>
  </si>
  <si>
    <t xml:space="preserve">  Opción: Normativas</t>
  </si>
  <si>
    <t>Derechos de los ciudadanos al acceso a la información pública</t>
  </si>
  <si>
    <t>URL</t>
  </si>
  <si>
    <t xml:space="preserve">http://mt.gob.do/transparencia/index.php/derechos-de-los-ciudadanos#articulo </t>
  </si>
  <si>
    <t>Oficina de Libre Acceso a la Información Pública</t>
  </si>
  <si>
    <t>Informativa digital</t>
  </si>
  <si>
    <t xml:space="preserve">http://mt.gob.do/transparencia/index.php/oai </t>
  </si>
  <si>
    <t>Estructura organizacional de la oficina de libre acceso a la información pública (OAI)</t>
  </si>
  <si>
    <t xml:space="preserve">http://mt.gob.do/transparencia/images/docs/oai/estructura-organica/Propuesta--Organigrama-Areas-y-Puestos-en-OAI.pdf </t>
  </si>
  <si>
    <t>Manual de organización de la OAI</t>
  </si>
  <si>
    <t xml:space="preserve">http://mt.gob.do/transparencia/images/docs/oai/propuesta-manual-de-organizaciones/propuesta-manual-de-organizacion.pdf </t>
  </si>
  <si>
    <t>Sí</t>
  </si>
  <si>
    <t>Manual de Procedimiento de la OAI</t>
  </si>
  <si>
    <t xml:space="preserve">http://mt.gob.do/transparencia/images/docs/oai/propuesta-manual-de-procedimientos/propuesta-manual-de-procedimientos.pdf </t>
  </si>
  <si>
    <t>Estadísticas y balances de gestión OAI</t>
  </si>
  <si>
    <t xml:space="preserve">http://mt.gob.do/transparencia/index.php/oai/estadisticas-y-balances-de-la-gestion-oai </t>
  </si>
  <si>
    <t>Información  clasificada</t>
  </si>
  <si>
    <t xml:space="preserve">http://mt.gob.do/transparencia/index.php/oai/informacion-clasificada </t>
  </si>
  <si>
    <t>Índice de documentos disponibles para la entrega</t>
  </si>
  <si>
    <t xml:space="preserve">http://mt.gob.do/transparencia/index.php/oai/indice-de-documentos-para-entrega </t>
  </si>
  <si>
    <t>Formulario Información Publica</t>
  </si>
  <si>
    <t xml:space="preserve">https://www.saip.gob.do/realizar-solicitud.php </t>
  </si>
  <si>
    <t>Consulta solicitudes de información publica</t>
  </si>
  <si>
    <t xml:space="preserve">http://mt.gob.do/transparencia/index.php/oai/consulta-solicitudes-informacion-publica </t>
  </si>
  <si>
    <t>Responsable de Acceso a la Información.</t>
  </si>
  <si>
    <t xml:space="preserve">http://mt.gob.do/transparencia/index.php/oai/contacto-responsable-de-acceso-a-la-informacion </t>
  </si>
  <si>
    <t>Plan Estratégico</t>
  </si>
  <si>
    <t xml:space="preserve">http://mt.gob.do/transparencia/index.php/plan-estrategico/plan-estrategico </t>
  </si>
  <si>
    <t>Planificación Estratégica /  Operativo Anual</t>
  </si>
  <si>
    <t xml:space="preserve">http://mt.gob.do/transparencia/index.php/plan-estrategico/planificacion-estrategica </t>
  </si>
  <si>
    <t>Informes de logros y/o seguimiento del Plan estratégico</t>
  </si>
  <si>
    <t xml:space="preserve">http://mt.gob.do/transparencia/index.php/plan-estrategico/informe-de-logros-y-seguimiento </t>
  </si>
  <si>
    <t>Memoria de Gestión 2004 - 2012.</t>
  </si>
  <si>
    <t xml:space="preserve">http://mt.gob.do/transparencia/index.php/publicaciones </t>
  </si>
  <si>
    <t xml:space="preserve">Glosario de Términos sobre el Mercado Laboral </t>
  </si>
  <si>
    <t xml:space="preserve">http://mt.gob.do/transparencia/images/docs/publicaciones/glosario-de-terminos-sobre-el-mercado-laboral.pdf </t>
  </si>
  <si>
    <t>Panorama Laboral 2012- Informe Sobre el Mercado Laboral en República Dominicana. OMLAD.</t>
  </si>
  <si>
    <t xml:space="preserve">http://mt.gob.do/transparencia/images/docs/publicaciones/panorama-laboral-2012-omlad.pdf </t>
  </si>
  <si>
    <t>Panorama Laboral 2011 - Informe Sobre el Mercado Laboral en República Dominicana. OMLAD.</t>
  </si>
  <si>
    <t xml:space="preserve">http://mt.gob.do/transparencia/images/docs/publicaciones/panorama-laboral-2011-omlad.pdf </t>
  </si>
  <si>
    <t>Estudio Investigativo - Inmigrantes Haitianos y Mercado Laboral. OMLAD.</t>
  </si>
  <si>
    <t xml:space="preserve">http://mt.gob.do/transparencia/images/docs/publicaciones/Flujo_migratorio_2011.pdf </t>
  </si>
  <si>
    <t xml:space="preserve">Resolución No. 01/2011 Día feriado 16 de Agosto 2011. </t>
  </si>
  <si>
    <t xml:space="preserve">http://mt.gob.do/transparencia/images/docs/base_legal/resoluciones/resolucion-no-01-2011-dia-feriado-16-de-agosto-2011.pdf </t>
  </si>
  <si>
    <t>Resoluciones de Salario Mínimo</t>
  </si>
  <si>
    <t xml:space="preserve">http://www.omlad.gob.do/ResolucionesSalariales.aspx </t>
  </si>
  <si>
    <t>Compendio de Estadísticas laborales 2007-2010</t>
  </si>
  <si>
    <t xml:space="preserve">http://mt.gob.do/transparencia/images/docs/estadisticas/estadisticas_2007_2010.pdf </t>
  </si>
  <si>
    <t>Compendio de Estadísticas laborales 2011.</t>
  </si>
  <si>
    <t xml:space="preserve">http://mt.gob.do/transparencia/images/docs/estadisticas/estadisticas_2011.pdf </t>
  </si>
  <si>
    <t>Bianuario de estadísticas laborales 2012-2013.</t>
  </si>
  <si>
    <t xml:space="preserve">http://mt.gob.do/transparencia/images/docs/estadisticas/bianuario_2012_2013.pdf </t>
  </si>
  <si>
    <t>Cálculos de Prestaciones Laborales</t>
  </si>
  <si>
    <t xml:space="preserve">http://calculo.mt.gob.do/ </t>
  </si>
  <si>
    <t>N/A</t>
  </si>
  <si>
    <t>Sistema Integrado de Registros Laborales (SIRLA)</t>
  </si>
  <si>
    <t xml:space="preserve">http://ovi.mt.gob.do/Security/Account/Login?ReturnUrl=/Sirla/Home/ </t>
  </si>
  <si>
    <t>Servicio Nacional de Empleo (SENAE)</t>
  </si>
  <si>
    <t xml:space="preserve">http://ovi.mt.gob.do/empleateya/home/ </t>
  </si>
  <si>
    <t>Oficina de Acceso a la Información</t>
  </si>
  <si>
    <t>Asistencia Judicial</t>
  </si>
  <si>
    <t>Opción: Acceso al Portal de 311 sobre quejas, reclamaciones, sugerencias y denuncias</t>
  </si>
  <si>
    <t>Acceso al Portal de 311 sobre quejas, reclamaciones, sugerencias y denuncias</t>
  </si>
  <si>
    <t xml:space="preserve">www.311.gob.do </t>
  </si>
  <si>
    <t>Declaraciones Juradas de Bienes</t>
  </si>
  <si>
    <t>Information</t>
  </si>
  <si>
    <t xml:space="preserve">http://mt.gob.do/transparencia/index.php/declaraciones-juradas </t>
  </si>
  <si>
    <t>Declaración Jurada Lic. José Ramón Fadul</t>
  </si>
  <si>
    <t xml:space="preserve">http://mt.gob.do/transparencia/images/docs/declaraciones_juradas/2016%20nuevos/Documento%20DECLARACION%20JURADA%20MINISTRO%20TRABAJO%20(1).pdf </t>
  </si>
  <si>
    <t>Washington González</t>
  </si>
  <si>
    <t>Digital –descarga</t>
  </si>
  <si>
    <t xml:space="preserve">http://mt.gob.do/transparencia/images/docs/declaraciones_juradas/2017/WASHINGTON%20Y.%20GONZALEZ%20NINA%20-%20DECLARACION%20JURADA%20DE%20PATRIMONIO.pdf </t>
  </si>
  <si>
    <t>Gladys Sofía Azcona de la Cruz de Mejia</t>
  </si>
  <si>
    <t xml:space="preserve">http://mt.gob.do/transparencia/images/docs/declaraciones_juradas/declaracion-jurada-viceministra-gladys-sofia-azcona.pdf </t>
  </si>
  <si>
    <t>Winston Antonio Santos Ureña</t>
  </si>
  <si>
    <t xml:space="preserve">http://mt.gob.do/transparencia/images/docs/declaraciones_juradas/2016%20nuevos/Winston%20Santos.pdf </t>
  </si>
  <si>
    <t>Mary Norki Ozuna Cabrera</t>
  </si>
  <si>
    <t xml:space="preserve">http://mt.gob.do/transparencia/images/docs/declaraciones_juradas/2016%20nuevos/Marinorki.pdf </t>
  </si>
  <si>
    <t>Arístides De Los Milagros Victoria Jose</t>
  </si>
  <si>
    <t xml:space="preserve">http://mt.gob.do/transparencia/images/docs/declaraciones_juradas/declaracion-jurada-aristides-de-los-milagros-victoria-jose.pdf </t>
  </si>
  <si>
    <t>Arístides de los Milagros Victoria José</t>
  </si>
  <si>
    <t xml:space="preserve">http://mt.gob.do/transparencia/images/docs/declaraciones_juradas/2016%20nuevos/Aristides.pdf </t>
  </si>
  <si>
    <t>Arismendy Bautista Ramírez</t>
  </si>
  <si>
    <t xml:space="preserve">http://mt.gob.do/transparencia/images/docs/declaraciones_juradas/2016%20nuevos/Arismendy.pdf </t>
  </si>
  <si>
    <t>Elcido Amarante Diez</t>
  </si>
  <si>
    <t xml:space="preserve">http://mt.gob.do/transparencia/images/docs/declaraciones_juradas/2016%20nuevos/E.Amarante.pdf </t>
  </si>
  <si>
    <t>Samir Enrique Santos Jiménez</t>
  </si>
  <si>
    <t xml:space="preserve">http://mt.gob.do/transparencia/images/docs/declaraciones_juradas/2016%20nuevos/SAMIR.pdf </t>
  </si>
  <si>
    <t>Feliz Ezequiel Hidalgo Polanco</t>
  </si>
  <si>
    <t xml:space="preserve">http://mt.gob.do/transparencia/images/docs/declaraciones_juradas/2017/FELIX%20E.%20HIDALGO%20POLANCO%20(1).pdf </t>
  </si>
  <si>
    <t>Andrés Valentín Herrera González</t>
  </si>
  <si>
    <t xml:space="preserve">http://mt.gob.do/transparencia/images/docs/declaraciones_juradas/2017/ANDRES%20VALENTIN%20HERRERA.pdf </t>
  </si>
  <si>
    <t>Francisca Andreina de Jesús Herrera Fernández</t>
  </si>
  <si>
    <t xml:space="preserve">http://mt.gob.do/transparencia/images/docs/declaraciones_juradas/2017/Francisca.pdf </t>
  </si>
  <si>
    <t>18/17/2017</t>
  </si>
  <si>
    <t>Patricia Evangelina Reyes Hernández</t>
  </si>
  <si>
    <t xml:space="preserve">http://mt.gob.do/transparencia/images/docs/declaraciones_juradas/2016%20nuevos/Patricia.pdf </t>
  </si>
  <si>
    <t>29/11/216</t>
  </si>
  <si>
    <t>Presupuestos aprobados por años</t>
  </si>
  <si>
    <t xml:space="preserve">http://mt.gob.do/transparencia/index.php/2015-06-16-02-22-06/presupuestos-aprobados-por-ano </t>
  </si>
  <si>
    <t>Presupuesto aprobado del año</t>
  </si>
  <si>
    <t xml:space="preserve">http://mt.gob.do/transparencia/index.php/2015-06-16-02-22-06/presupuestos-aprobados-por-ano/category/presupuesto-aprobado-2018 </t>
  </si>
  <si>
    <t>Ejecución del presupuesto</t>
  </si>
  <si>
    <t xml:space="preserve">http://mt.gob.do/transparencia/index.php/2015-06-16-02-22-06/ejecucion-del-presupuesto </t>
  </si>
  <si>
    <t>Enlace / Documentos</t>
  </si>
  <si>
    <t>Nómina de empleados</t>
  </si>
  <si>
    <t xml:space="preserve">http://mt.gob.do/transparencia/index.php/2014-10-10-20-36-19/nominas </t>
  </si>
  <si>
    <t>Jubilaciones, Pensiones y retiros</t>
  </si>
  <si>
    <t xml:space="preserve">http://mt.gob.do/transparencia/index.php/2014-10-10-20-36-19/jubilaciones-pensiones-y-retiros </t>
  </si>
  <si>
    <t>Vacantes</t>
  </si>
  <si>
    <t>Información</t>
  </si>
  <si>
    <t xml:space="preserve">http://mt.gob.do/transparencia/index.php/2014-10-10-20-36-19/vacantes </t>
  </si>
  <si>
    <t>Beneficiarios de programas asistenciales</t>
  </si>
  <si>
    <t xml:space="preserve">http://mt.gob.do/transparencia/index.php/beneficiarios </t>
  </si>
  <si>
    <t>Listado de Proveedores del Estado</t>
  </si>
  <si>
    <t>URL Externa</t>
  </si>
  <si>
    <t xml:space="preserve">http://mt.gob.do/transparencia/index.php/compras-y-contrataciones/lista-de-proveedores </t>
  </si>
  <si>
    <t>Listado de Compras y contrataciones Realizadas y Aprobadas</t>
  </si>
  <si>
    <t xml:space="preserve">http://mt.gob.do/transparencia/index.php/compras-y-contrataciones/lista-de-compras-y-contrataciones-realizadas </t>
  </si>
  <si>
    <t>Lista de Compras Realizadas y Aprobadas.</t>
  </si>
  <si>
    <t>Como registrarse como proveedor.</t>
  </si>
  <si>
    <t xml:space="preserve">http://mt.gob.do/transparencia/index.php/compras-y-contrataciones/como-registrarse-como-proveedor-del-estado </t>
  </si>
  <si>
    <t>Plan Anual de Compras</t>
  </si>
  <si>
    <t xml:space="preserve">http://mt.gob.do/transparencia/index.php/compras-y-contrataciones/plan-anual-de-compras </t>
  </si>
  <si>
    <t>Licitaciones Públicas</t>
  </si>
  <si>
    <t xml:space="preserve">http://mt.gob.do/transparencia/index.php/compras-y-contrataciones/licitaciones-publicas </t>
  </si>
  <si>
    <t>Licitaciones Restringidas.</t>
  </si>
  <si>
    <t xml:space="preserve">http://mt.gob.do/transparencia/index.php/compras-y-contrataciones/licitaciones-restringidas </t>
  </si>
  <si>
    <t>Sorteos de Obras</t>
  </si>
  <si>
    <t xml:space="preserve">http://mt.gob.do/transparencia/index.php/compras-y-contrataciones/sorteos-de-obras </t>
  </si>
  <si>
    <t xml:space="preserve">Comparaciones de Precios. </t>
  </si>
  <si>
    <t xml:space="preserve">http://mt.gob.do/transparencia/index.php/compras-y-contrataciones/comparaciones-de-precios </t>
  </si>
  <si>
    <t>Compras Menores</t>
  </si>
  <si>
    <t xml:space="preserve">http://mt.gob.do/transparencia/index.php/compras-y-contrataciones/compras-menores </t>
  </si>
  <si>
    <t>Casos de Emergencias y Urgencias</t>
  </si>
  <si>
    <t xml:space="preserve">http://mt.gob.do/transparencia/index.php/compras-y-contrataciones/casos-de-emergencia-y-urgencias </t>
  </si>
  <si>
    <t>Casos de Excepción</t>
  </si>
  <si>
    <t>http://mt.gob.do/transparencia/index.php/compras-y-contrataciones/casos-de-excepcion</t>
  </si>
  <si>
    <t>Estado de cuentas de suplidores</t>
  </si>
  <si>
    <t xml:space="preserve">http://mt.gob.do/transparencia/index.php/compras-y-contrataciones/estado-de-cuentas-de-suplidores </t>
  </si>
  <si>
    <t> Descripción de los Programas y Proyectos</t>
  </si>
  <si>
    <t xml:space="preserve">http://mt.gob.do/transparencia/images/docs/proyectos_y_programas/PROGRAMA%20ESCUELA%20TALLER%20DE%20SANTO%20DOMINGO.doc </t>
  </si>
  <si>
    <t>Informes de seguimiento a los programas y proyectos</t>
  </si>
  <si>
    <t xml:space="preserve">http://mt.gob.do/transparencia/images/docs/proyectos_y_programas/escuela-taller/2017/INFORME-Oct-Dic-2017-Corregido_optimize.pdf </t>
  </si>
  <si>
    <t>Calendarios de ejecución de programas y proyectos</t>
  </si>
  <si>
    <t xml:space="preserve">http://mt.gob.do/transparencia/index.php/proyectos-y-programas </t>
  </si>
  <si>
    <t>Informes de presupuesto sobre programas y proyectos</t>
  </si>
  <si>
    <t xml:space="preserve">   Opción: Finanzas</t>
  </si>
  <si>
    <t>Balance General</t>
  </si>
  <si>
    <t xml:space="preserve">http://mt.gob.do/transparencia/images/docs/finanzas/balance-general/2018/BALANCE-ENERO-2018.pdf </t>
  </si>
  <si>
    <t>Relación de Ingresos y Egresos</t>
  </si>
  <si>
    <t xml:space="preserve">http://mt.gob.do/transparencia/images/docs/finanzas/ingresos-egresos/2018/Reporte-de-Ingresos-y-Gastos-del-1-al-31-de-enero-2018.xlsx </t>
  </si>
  <si>
    <t>Informes de auditorias</t>
  </si>
  <si>
    <t>información</t>
  </si>
  <si>
    <t xml:space="preserve">http://mt.gob.do/transparencia/index.php/finanzas/informes-de-auditorias/category/informe-de-auditoria-enero-2018 </t>
  </si>
  <si>
    <t>Relación de activos fijos de la Institución</t>
  </si>
  <si>
    <t xml:space="preserve">http://mt.gob.do/transparencia/images/docs/finanzas/activos-fijos/2018/REPORTE-PARA-EL-PORTAL-DE-TRANSPARENCIA-MT-ENERO-2018.pdf </t>
  </si>
  <si>
    <t>Relación de inventario en Almacén</t>
  </si>
  <si>
    <t xml:space="preserve">http://mt.gob.do/transparencia/images/docs/finanzas/inventario-almacen/2018/RELACION-DE-INVENTARIO--DE-ALMACEN-ENERO-2018.xls </t>
  </si>
  <si>
    <t>Comision de Ética</t>
  </si>
  <si>
    <t xml:space="preserve">http://mt.gob.do/transparencia/index.php/comision-de-etica-mt/category/comision-de-etica-2018 </t>
  </si>
  <si>
    <t>Datos Abiertos</t>
  </si>
  <si>
    <t>Informacion</t>
  </si>
  <si>
    <t xml:space="preserve">http://mt.gob.do/transparencia/index.php/datos-abiertos </t>
  </si>
  <si>
    <t>Febrero 2018</t>
  </si>
  <si>
    <t>Opción: Marco Legal del Sistema de Transparencia / Resoluciones</t>
  </si>
  <si>
    <t>Opción: Estructura orgánica de la Institución</t>
  </si>
  <si>
    <t>Opción: Publicaciones Oficiales</t>
  </si>
  <si>
    <t>Opción: Servicios al Público</t>
  </si>
  <si>
    <t>Opción: Declaraciones Juradas de Bienes</t>
  </si>
  <si>
    <t>Opción: Comisión de Ética del Ministerio de Trabajo</t>
  </si>
  <si>
    <t>Opción: Datos Abiertos</t>
  </si>
  <si>
    <t>REPUBLICA DOMINICANA</t>
  </si>
  <si>
    <t>Opción: Oficina de Libre Acceso a la Información</t>
  </si>
  <si>
    <t>Opción: Plan estratégico de la institución</t>
  </si>
  <si>
    <t>Opción: Estadísticas institucionales</t>
  </si>
  <si>
    <t>Opción: Presupuesto / Ejecución del presupuesto</t>
  </si>
  <si>
    <t>Opción: Recursos Humanos</t>
  </si>
  <si>
    <r>
      <t xml:space="preserve">Dirección Física:      </t>
    </r>
    <r>
      <rPr>
        <b/>
        <sz val="8"/>
        <color rgb="FF333333"/>
        <rFont val="Book Antiqua"/>
        <family val="1"/>
      </rPr>
      <t xml:space="preserve">AVENIDA JIMENZ MOYA No. 9, CENTRO DE LOS HEROES, SANTO DOMINGO, DISTRITO NACIONAL </t>
    </r>
  </si>
  <si>
    <r>
      <t>·</t>
    </r>
    <r>
      <rPr>
        <sz val="8"/>
        <color theme="1"/>
        <rFont val="Times New Roman"/>
        <family val="1"/>
      </rPr>
      <t xml:space="preserve">         </t>
    </r>
    <r>
      <rPr>
        <sz val="8"/>
        <color theme="1"/>
        <rFont val="Book Antiqua"/>
        <family val="1"/>
      </rPr>
      <t>Reglamento No. 09-04 de aplicación de la Ley No. 10-04 de la Cámara de Cuentas.</t>
    </r>
  </si>
  <si>
    <r>
      <t xml:space="preserve">Opción: </t>
    </r>
    <r>
      <rPr>
        <b/>
        <sz val="8"/>
        <color rgb="FF333333"/>
        <rFont val="Book Antiqua"/>
        <family val="1"/>
      </rPr>
      <t>Beneficiarios</t>
    </r>
    <r>
      <rPr>
        <b/>
        <sz val="8"/>
        <color theme="1"/>
        <rFont val="Book Antiqua"/>
        <family val="1"/>
      </rPr>
      <t xml:space="preserve"> de programas asistenciales</t>
    </r>
  </si>
  <si>
    <r>
      <t xml:space="preserve">Opción: </t>
    </r>
    <r>
      <rPr>
        <b/>
        <sz val="8"/>
        <color rgb="FF333333"/>
        <rFont val="Book Antiqua"/>
        <family val="1"/>
      </rPr>
      <t>Compras y Contrataciones / Listado de Proveedores del Estado</t>
    </r>
  </si>
  <si>
    <r>
      <t xml:space="preserve">Opción: </t>
    </r>
    <r>
      <rPr>
        <b/>
        <sz val="8"/>
        <color rgb="FF333333"/>
        <rFont val="Book Antiqua"/>
        <family val="1"/>
      </rPr>
      <t xml:space="preserve">Compras y Contrataciones </t>
    </r>
  </si>
  <si>
    <r>
      <t>“</t>
    </r>
    <r>
      <rPr>
        <sz val="12"/>
        <color rgb="FF1D1B11"/>
        <rFont val="Script MT Bold"/>
        <family val="4"/>
      </rPr>
      <t>Año del Fomento a las Exportaciones</t>
    </r>
    <r>
      <rPr>
        <b/>
        <i/>
        <sz val="12"/>
        <color theme="1"/>
        <rFont val="Calibri"/>
        <family val="2"/>
        <scheme val="minor"/>
      </rPr>
      <t>”</t>
    </r>
  </si>
  <si>
    <r>
      <t>Opción: Proyectos</t>
    </r>
    <r>
      <rPr>
        <b/>
        <sz val="8"/>
        <color rgb="FF333333"/>
        <rFont val="Book Antiqua"/>
        <family val="1"/>
      </rPr>
      <t xml:space="preserve"> y Programas</t>
    </r>
  </si>
  <si>
    <t>Opción: Finanzas</t>
  </si>
  <si>
    <t>info@mt.gob.do</t>
  </si>
  <si>
    <t>Ley No. 786</t>
  </si>
  <si>
    <t>Ley  No. 87-01</t>
  </si>
  <si>
    <t>Ley No. 116-80</t>
  </si>
  <si>
    <t>Decreto     No.258-93</t>
  </si>
  <si>
    <t>Decreto No. 56-10</t>
  </si>
  <si>
    <t>Reglamento No. 09-04 de aplicación de la Ley No. 10-04 de la Cámara de Cuentas.</t>
  </si>
  <si>
    <t>http://mt.gob.do/transparencia/index.php/estadisticas/category/estadisticas-institucionales-2018</t>
  </si>
  <si>
    <t>Compendio de Estadísticas Institucionales 2007-2010</t>
  </si>
  <si>
    <t>Compendio de Estadísticas Institucionales 2011.</t>
  </si>
  <si>
    <t>Bianuario de estadísticas Institucionales 2012-2013.</t>
  </si>
  <si>
    <t>Compendio de Estadísticas Institucionales 2014.</t>
  </si>
  <si>
    <t>Compendio de Estadísticas Institucinales 2015.</t>
  </si>
  <si>
    <t>Compendio de Estadísticas Institucionales 2016.</t>
  </si>
  <si>
    <t>Compendio de Estadísticas Institucionales 2017.</t>
  </si>
  <si>
    <t>Compendio de Estadísticas Institucionales 2018.</t>
  </si>
  <si>
    <t>http://mt.gob.do/transparencia/index.php/estadisticas/category/estadisticas-institucionales-2015</t>
  </si>
  <si>
    <t>http://mt.gob.do/transparencia/index.php/estadisticas/category/estadisticas-institucionales-2016</t>
  </si>
  <si>
    <t>http://mt.gob.do/transparencia/index.php/estadisticas/category/estadisticas-institucionales-2017</t>
  </si>
  <si>
    <t>6/15/015</t>
  </si>
  <si>
    <t xml:space="preserve">http://mt.gob.do/transparencia/images/docs/marco_legal_de_transparencia/decretos/decreto_no_528-09.pdf </t>
  </si>
  <si>
    <t xml:space="preserve">http://mt.gob.do/transparencia/images/docs/marco_legal_de_transparencia/resoluciones/resolucion-no-09-04.pdf </t>
  </si>
  <si>
    <t xml:space="preserve">http://mt.gob.do/transparencia/index.php/servicios/servicio-no-5 </t>
  </si>
  <si>
    <t xml:space="preserve">http://mt.gob.do/transparencia/index.php/proyectos-y-programas  </t>
  </si>
  <si>
    <t xml:space="preserve">http://mt.gob.do/transparencia/index.php/finanzas/balance-general </t>
  </si>
  <si>
    <t xml:space="preserve">http://mt.gob.do/transparencia/index.php/finanzas/ingresos-y-egresos </t>
  </si>
  <si>
    <t xml:space="preserve">http://mt.gob.do/transparencia/index.php/finanzas/informes-de-auditorias </t>
  </si>
  <si>
    <t xml:space="preserve">http://mt.gob.do/transparencia/index.php/finanzas/activos-fijos </t>
  </si>
  <si>
    <t xml:space="preserve">http://mt.gob.do/transparencia/index.php/finanzas/inventario-de-almacen </t>
  </si>
  <si>
    <t>Ley 311-14, que isntituye el Sistema Nacional autorizado y Uniforme de Declaraciones Juradas de Patrimonio de los Funcionarios y Srvidores Públicos, de fecha 11 de agosto del 2014..</t>
  </si>
  <si>
    <t>Ley 1-12 sobre la Estrategia Nacional de Desarrollo, de fecha 12 de enero de 2012</t>
  </si>
  <si>
    <t>Ley 247-12 Orgánica de la Administración Pública, de fecha 9 de agosto de 2013</t>
  </si>
  <si>
    <t>Ley 172-13 sobre Protección de Datos Personales , de fecha 13 de diciembre de 2013.</t>
  </si>
  <si>
    <t>Decreto 15-17, sobre Controls de Gastos Públicos, de fecha 8 de febrero de 2017</t>
  </si>
  <si>
    <t>Decreto 350-17, sobre Portal Transaccional del Sistema Informático para la gestión de la Compras y Contrataciones del Estado, de fecha 14 de septiembre de 2017.</t>
  </si>
  <si>
    <t>Decreto 92-16, que establece el Reglamento de Aplicación de la Ley 311-14 sobre Declaración Jurada de Patrimonio.</t>
  </si>
  <si>
    <t>Decreto 188-14, que define y establece los principios y las normas que servirán de pautas a las Comisiones de Veedurias Ciudadana, de fecha 4 de junio de 2014.</t>
  </si>
  <si>
    <t>Ley 6-06 sobre Crèdito Publico, de fecha 3 de diciembre de 2006.</t>
  </si>
  <si>
    <t>Ley 567-05 que regula la Tesorería Nacional, de fecha 13 de diciembre de 2005</t>
  </si>
  <si>
    <t>Resolucion de conformacion del Comité de Compras y Contrataciones</t>
  </si>
  <si>
    <t>Resolucion de conformacion del Comité Administrador de los Medios Web (CAMWEB)</t>
  </si>
  <si>
    <t>NORTIC A-2, para la creaciòn y administración de los portales del gobierno dominicano</t>
  </si>
  <si>
    <t>NORTIC A-3, sobre publicación de Datos Abiertos.</t>
  </si>
  <si>
    <t>NORTIC A-5, sobre los Servicios Públicos.</t>
  </si>
  <si>
    <t>Constitución Política de la República Dominicana, proclamada el 13 de junio del 2015. Publicada en la Gaceta Oficial No. 10805, del 10 de julio de 2015.</t>
  </si>
  <si>
    <t xml:space="preserve">http://mt.gob.do/transparencia/images/docs/base_legal/constitucion/Constitucin-Dominicana-2015.pdf </t>
  </si>
  <si>
    <t xml:space="preserve">http://mt.gob.do/transparencia/images/docs/marco_legal_de_transparencia/leyes/ley_311-14_sobre_declaracion_juarada_de_patrimonio.pdf </t>
  </si>
  <si>
    <t xml:space="preserve">http://mt.gob.do/transparencia/images/docs/marco_legal_de_transparencia/leyes/2018/Ley-1-12-sobre-la-Estrataegia-Nacional-de-Desarrollo2c-de-fecha-12-de-enero-de-2012.pdf </t>
  </si>
  <si>
    <t xml:space="preserve">http://mt.gob.do/transparencia/images/docs/marco_legal_de_transparencia/leyes/2018/Ley-247-12-Organica-Administracion-Publica2c-de-fecha-9-de-agosto-de-2012.pdf </t>
  </si>
  <si>
    <t xml:space="preserve">http://mt.gob.do/transparencia/images/docs/marco_legal_de_transparencia/decretos/2018/Decreto-350-17-sobre-Portal-Transaccional-del-Sistema-Informatico-para-la-gestion-de-las-Compras-y-Contrataciones-del-Estado.pdf </t>
  </si>
  <si>
    <t xml:space="preserve">http://mt.gob.do/transparencia/images/docs/marco_legal_de_transparencia/decretos/2018/Decerto-15-17-que-crea-la-Direccion-General-de-Contabilidad-Gubernamental2c-de-fecha-8-de-febrero-de-2017.pdf </t>
  </si>
  <si>
    <t>http://mt.gob.do/transparencia/images/docs/marco_legal_de_transparencia/decretos/2018/Decreto-92-16-que-establece-el-Reglamento-de-Aplicacion-de-la-Ley-311-14-sobre-Declaracion-Jurada-de-Patrimonio.pdf</t>
  </si>
  <si>
    <t xml:space="preserve">http://mt.gob.do/transparencia/images/docs/marco_legal_de_transparencia/decretos/2018/Decreto188-14-que-define-y-establece-los-principios-y-las-normas-que-serviran-de-pautas-a-las-Comsiones-de-Veeduria-Ciudadanas.pdf </t>
  </si>
  <si>
    <t xml:space="preserve">http://mt.gob.do/transparencia/images/docs/marco_legal_de_transparencia/leyes/ley_no_126-01_que_crea_la_direccion_general_de_contabilidad_gubernamental.pdf  </t>
  </si>
  <si>
    <t>Derechos de los ciudadanos de Acceder a la Información Pública.</t>
  </si>
  <si>
    <t>Nombre del Responsable de Acceso a la Inforación y medios para contactarte</t>
  </si>
  <si>
    <t>Resolución Información  clasificada</t>
  </si>
  <si>
    <t>Enlace directo al Portal Ùnico de Solicitud de Acceso a la Información Pública</t>
  </si>
  <si>
    <t>Planificación Estratégica Institucional</t>
  </si>
  <si>
    <t>Memorias Institucionales</t>
  </si>
  <si>
    <t>Plan Opertativo Anual</t>
  </si>
  <si>
    <t>Opción: Información Básica Sobre Servicios Públicos</t>
  </si>
  <si>
    <t>Opción: Declaración Jurada de Patrimonio</t>
  </si>
  <si>
    <t>Link al Portal Concursa administrativo por el Ministerio de Administración Pública (MAP)</t>
  </si>
  <si>
    <t>Estadísticas trimestrales de la Quejas, Reclamaciones y Sugerencias recibidas a travès del 311.</t>
  </si>
  <si>
    <t xml:space="preserve">http://mt.gob.do/transparencia/index.php/2014-10-10-20-33-31/estadisticas-de-las-quejas-reclamaciones-y-sugerencias-del-311 </t>
  </si>
  <si>
    <t>Relacion de Compras por debajo del Umbral</t>
  </si>
  <si>
    <t>Casos de Seguridad y Emergencia Nacional</t>
  </si>
  <si>
    <t>Otros casos de Excepcion indicados en el Reglamento 543-12</t>
  </si>
  <si>
    <t>Relacion de Estado de Cuentas Suplidores</t>
  </si>
  <si>
    <t>Datos Publicados en formatos abiertos</t>
  </si>
  <si>
    <t>Listado de los miembros y medios de contactos</t>
  </si>
  <si>
    <t>Plan de Trabajo de CEP, informe de logros y seguimientos del Plan de CEP.</t>
  </si>
  <si>
    <t xml:space="preserve">http://mt.gob.do/transparencia/images/docs/marco_legal_de_transparencia/resoluciones/Resolucion-No.-13-2018-Reesructuracion-Comite-de-Compras-y-Contrataciones-1.pdf </t>
  </si>
  <si>
    <t xml:space="preserve">http://mt.gob.do/transparencia/images/docs/marco_legal_de_transparencia/reglamentos/RESOLUCION-NUEVO-CAMWEB---JUNIO-2018.pdf </t>
  </si>
  <si>
    <t xml:space="preserve">http://mt.gob.do/transparencia/images/docs/marco_legal_de_transparencia/normativas/NORTIC-A2-2016.pdf </t>
  </si>
  <si>
    <t xml:space="preserve">http://mt.gob.do/transparencia/images/docs/marco_legal_de_transparencia/normativas/NORTIC-A3-2014.pdf  </t>
  </si>
  <si>
    <t xml:space="preserve">http://mt.gob.do/transparencia/images/docs/marco_legal_de_transparencia/normativas/NORTIC%20A5-2015.pdf </t>
  </si>
  <si>
    <t xml:space="preserve">http://mt.gob.do/transparencia/index.php/compras-y-contrataciones/compras-y-contrataciones-realizadas-y-aprobadas </t>
  </si>
  <si>
    <t>http://mt.gob.do/transparencia/index.php/compras-y-contrataciones/casos-de-emergencia-y-urgencias</t>
  </si>
  <si>
    <t>Casos de Urgencias</t>
  </si>
  <si>
    <t xml:space="preserve">http://mt.gob.do/transparencia/index.php/compras-y-contrataciones/casos-de-excepcion </t>
  </si>
  <si>
    <t xml:space="preserve">http://mt.gob.do/transparencia/index.php/proyectos-y-programas/category/programas </t>
  </si>
  <si>
    <t>Resolucion 219-18</t>
  </si>
  <si>
    <t>Sobre pago de bono navideño a favor de los trabajadores portuarios, en virtud de la Ley 199-02 d/f 19/12/2002</t>
  </si>
  <si>
    <t xml:space="preserve">http://mt.gob.do/transparencia/images/docs/base_legal/resoluciones/RESOLUCION%20219-2018%20ESTABLECE%20PROCESO%20PAGO%20BONO%20NAVIDENO%20TRABAJADORES%20PORTUARIOS.pdf </t>
  </si>
  <si>
    <t>Resolución 25/2001</t>
  </si>
  <si>
    <t>Sobre Los Requisitos para Registrar los Contratos de Trabajadores Extranjeros</t>
  </si>
  <si>
    <t xml:space="preserve">http://mt.gob.do/transparencia/images/docs/base_legal/resoluciones/RESOLUCION%2025-2001%20MT%20(CONTRATACION%20EXTRANJEROS).pdf </t>
  </si>
  <si>
    <t>ACUERDO DE COLABORACION INTERINSTITUCIONAL PARA LA MIGRACION LABORAL</t>
  </si>
  <si>
    <t>ACUERDO DE COOPERACION INTERISNTITUCIONAL ENTRE EL MT Y SISALRIL</t>
  </si>
  <si>
    <t>ACUERDO MT - MIREX - TSS - INM</t>
  </si>
  <si>
    <t>CONVENIO DE COOPERACIÓN INTERINSTITUCIONAL PARA VIABILIZAR EL INTERCAMBIO DE LA INFORMACIÓN QUE SE GENERA A TRAVÉS DEL SISTEMA DOMINICANO DE SEGURIDAD SOCIAL Y EL MINISTERIO DE TRABAJO</t>
  </si>
  <si>
    <t xml:space="preserve">http://mt.gob.do/transparencia/images/docs/base_legal/otras-normativas/ACUERDO%20MT-%20MIREX-%20TSS-%20INM%20%20FIRMADO%20Scan.pdf </t>
  </si>
  <si>
    <t xml:space="preserve">http://mt.gob.do/transparencia/images/docs/base_legal/otras-normativas/ACUERDO%20DE%20COOPERACION%20INTERISNTITUCIONAL%20ENTRE%20EL%20MT%20Y%20SISALRIL.PDF </t>
  </si>
  <si>
    <t>INDICE DE INFORMACION DISPONIBLE</t>
  </si>
  <si>
    <t xml:space="preserve">http://mt.gob.do/transparencia/images/docs/marco_legal_de_transparencia/leyes/2018/Ley-172-13-sobre-Protecion-de-Datos-Personales2c-de-fecha-13-de-diciembre-de-2013.pdf </t>
  </si>
  <si>
    <t>NORMATIVA INTERNA ¿QUÉ HACER EN CASO DE UN ACCIDENTE LABORAL?</t>
  </si>
  <si>
    <t>NORMATIVA INTERNA</t>
  </si>
  <si>
    <t xml:space="preserve">http://mt.gob.do/transparencia/index.php/derechos-de-los-ciudadanos </t>
  </si>
  <si>
    <t>CONVENIO COLABORACION ORGANIZACIÓN IBEROAMERICANA DE SEGURIDAD SOCIAL (OISS) Y EL MINISTRIO DE TRABAJO DE LA REP. DOM</t>
  </si>
  <si>
    <t>ACUERDO MT- OISS</t>
  </si>
  <si>
    <t>http://mt.gob.do/transparencia/images/docs/base_legal/otras-normativas/ACUERDO%20OISS%20(1).pdf</t>
  </si>
  <si>
    <t>ACUERDO MT- OPTIC</t>
  </si>
  <si>
    <t>ACUERDO DE COOPERACION INTERINSTITUCIONAL OFICINA PRESIDENCIAL DE TECNOLOGIAS DE LA INFORMACION Y COMUNICACIÓN (OPTIC) Y EL MINISTERIO DE TRABAJO (MT)¨ / PUNTO GOB PLAZA SAMBIL</t>
  </si>
  <si>
    <t>http://mt.gob.do/transparencia/images/docs/base_legal/otras-normativas/ACUERDO%20COOPERACION%20INTERINSTITUCIONAL%20OPTIC-MT%20(PUNTO%20GOB%20PLAZ.pdf</t>
  </si>
  <si>
    <t>https://mt.gob.do/transparencia/images/docs/base_legal/resoluciones/9-resolucion%2052-2004.pdf</t>
  </si>
  <si>
    <t>Sobre los trabajos peligrosos e insalubres para las personas menores de 18 años</t>
  </si>
  <si>
    <t>CONVENIO 138 TRABAJO INFANTIL SOBRE EDAD MINIMA</t>
  </si>
  <si>
    <t>C138- Convenio sobre la edad minima, 1973 (núm.138)</t>
  </si>
  <si>
    <t>https://mt.gob.do/transparencia/images/docs/base_legal/otras-normativas/CONVENIO%20138%20TRABAJO%20INFANTIL%20SOBRE%20EDAD%20%20MINIMA..pdf</t>
  </si>
  <si>
    <t>CONVENIO 182 DE LA OIT</t>
  </si>
  <si>
    <t>Convenio sobre las peores formas de Trabajo Infantil , 1999 (No.182)</t>
  </si>
  <si>
    <t>https://mt.gob.do/transparencia/images/docs/base_legal/otras-normativas/CONVENIO%20182%20DE%20LA%20OIT.pdf</t>
  </si>
  <si>
    <t>ACUERDO MT- MIREX- TSS- INM FIRMADO DICIEMBRE 2018</t>
  </si>
  <si>
    <t>Acuerdo de Colaboracion interinstitucional para la migracion laboral</t>
  </si>
  <si>
    <t>https://mt.gob.do/transparencia/images/docs/base_legal/otras-normativas/ACUERDO%20MT-%20MIREX-%20TSS-%20INM%20%20FIRMADO%20DICIEMBRE%202018.pdf</t>
  </si>
  <si>
    <t>https://mt.gob.do/transparencia/images/docs/base_legal/otras-normativas/NORMATIVA%20INTERNA%20QUÉ%20HACER%20EN%20CASO%20DE%20UN%20ACCIDENTE%20LABORAL.pdf</t>
  </si>
  <si>
    <t>https://mt.gob.do/transparencia/index.php/oai/estructura-oai</t>
  </si>
  <si>
    <t>https://mt.gob.do/transparencia/images/docs/estadisticas/2014/Anuario-Estadistico-2014--pdf.pdf</t>
  </si>
  <si>
    <t>https://mt.gob.do/transparencia/index.php/proyectos-y-programas/category/programas</t>
  </si>
  <si>
    <t>CONVENIO COLABORACION ENTRE EL GABINETE POLITICAS SOCIAL Y MINISTERIO DE TRABAJO</t>
  </si>
  <si>
    <t>Convenio Colaboracion entre el Gabinete Politicas Social y Ministerio de Trabajo</t>
  </si>
  <si>
    <t>Resolución que aprueba los umbrales de compra 2020</t>
  </si>
  <si>
    <t>15/4/2020</t>
  </si>
  <si>
    <t>Que modifica la resolución no. 20 2019, de conformación del comité administrador de los medios web (CAMWEB)</t>
  </si>
  <si>
    <t>19/3/2020</t>
  </si>
  <si>
    <t>13/6/2019</t>
  </si>
  <si>
    <t xml:space="preserve">Institución:              </t>
  </si>
  <si>
    <t xml:space="preserve">Incumbente:              </t>
  </si>
  <si>
    <t>LUIS MIGUEL DE CAMPS GARCIA</t>
  </si>
  <si>
    <t xml:space="preserve">Teléfono:                   </t>
  </si>
  <si>
    <t>809.535.4404</t>
  </si>
  <si>
    <t>MINISTERIO DE TRABAJO </t>
  </si>
  <si>
    <t xml:space="preserve">Dirección Web:   </t>
  </si>
  <si>
    <t xml:space="preserve">Dirección Física:   </t>
  </si>
  <si>
    <t xml:space="preserve">Correo electrónico institucional:      </t>
  </si>
  <si>
    <t xml:space="preserve">www.mt.gob.do </t>
  </si>
  <si>
    <t>QUE COMPLEMENTA LA RESOLUCION DIGEIG 03-2020 QUE FIJA POSICION SOBRE EL PROCEDIMIENTO DE DESVINCULACION DE LOS MIEMBROS DE LAS COMISIONES DE ETICA PUBLICA (CEP)</t>
  </si>
  <si>
    <t>QUE FIJA POSICION SOBRE EL PROCEDIMIENTO DE DESVINCULACION DE LOS MIEMBROS DE LAS COMISIONES DE ETICA PUBLICA (CEP)</t>
  </si>
  <si>
    <t>Resolucion   No. 23-2020</t>
  </si>
  <si>
    <t>Sobre la regulación del teletrabajo como modalidad especial de trabajo</t>
  </si>
  <si>
    <t>AVENIDA JIMENEZ MOYA No. 9, CENTRO DE LOS HEROES, SANTO DOMINGO, DISTRITO NACIONAL</t>
  </si>
  <si>
    <t>Sobre NO requerimiento pruebas COVID- 19 para la reinsercion laboral</t>
  </si>
  <si>
    <t>https://mt.gob.do/transparencia/images/docs/marco_legal_de_transparencia/resoluciones/2021/Resoluci%C3%B3n%20No.%20002-2021%20DIGEIG%20(PORTAL%20UNICO%20DE%20TRANSPARENCIA%20Y%20ESTANDARIZACION%20POLITICAS).pdf</t>
  </si>
  <si>
    <r>
      <t xml:space="preserve">Opción: </t>
    </r>
    <r>
      <rPr>
        <b/>
        <sz val="11"/>
        <color rgb="FF333333"/>
        <rFont val="Calibri"/>
        <family val="2"/>
        <scheme val="minor"/>
      </rPr>
      <t>Beneficiarios</t>
    </r>
    <r>
      <rPr>
        <b/>
        <sz val="11"/>
        <color theme="1"/>
        <rFont val="Calibri"/>
        <family val="2"/>
        <scheme val="minor"/>
      </rPr>
      <t xml:space="preserve"> de programas asistenciales</t>
    </r>
  </si>
  <si>
    <r>
      <t xml:space="preserve">Opción: </t>
    </r>
    <r>
      <rPr>
        <b/>
        <sz val="11"/>
        <color rgb="FF333333"/>
        <rFont val="Calibri"/>
        <family val="2"/>
        <scheme val="minor"/>
      </rPr>
      <t xml:space="preserve">Compras y Contrataciones </t>
    </r>
  </si>
  <si>
    <r>
      <t xml:space="preserve">    Opción: Proyectos</t>
    </r>
    <r>
      <rPr>
        <b/>
        <sz val="11"/>
        <color rgb="FF333333"/>
        <rFont val="Calibri"/>
        <family val="2"/>
        <scheme val="minor"/>
      </rPr>
      <t xml:space="preserve"> y Programas</t>
    </r>
  </si>
  <si>
    <t>SI</t>
  </si>
  <si>
    <t>Resolución DIGEIG NO. 002-2021 que crea el Portal Único de Transparencia y establece las políticas de estandarización de las divisiones de transparencia</t>
  </si>
  <si>
    <t>https://mt.gob.do/transparencia/index.php/comision-de-etica-mt/category/cep-2021-reuniones</t>
  </si>
  <si>
    <t xml:space="preserve">Reuniones / Actas </t>
  </si>
  <si>
    <t xml:space="preserve">Informe trimestral avances Plan de Trabajo de la Comisión de Etica Pública </t>
  </si>
  <si>
    <t>Capsulas</t>
  </si>
  <si>
    <t>Codigo de Pautas Eticas / Compromiso Etico</t>
  </si>
  <si>
    <t xml:space="preserve">https://mt.gob.do/transparencia/index.php/comision-de-etica-mt/category/cep-2021-capsulas-de-etica </t>
  </si>
  <si>
    <t xml:space="preserve">https://mt.gob.do/transparencia/index.php/comision-de-etica-mt/category/codigo-de-pautas-eticas-mt </t>
  </si>
  <si>
    <t xml:space="preserve">https://mt.gob.do/transparencia/images/docs/etica/codigo-de-etica/C%C3%B3digo%20de%20Etica%20Institucional%20MT-CEI-01-2018.pdf </t>
  </si>
  <si>
    <t>Codigo de Etica Institucial MT</t>
  </si>
  <si>
    <t>Ley 10-07 Que Instituye el Sistema Nacional de Control Interno y de la Contraloría General de la República.</t>
  </si>
  <si>
    <t>Resolución Conjunta entre el Ministerio de Administración Publica y la Dirección General de Ética e Integridad Gubernamental que establece el procedimiento desvinculación miembros Comisiones de Ética Publica</t>
  </si>
  <si>
    <t>Declaración Jurada Ministro saliente Winston Santos Ureña</t>
  </si>
  <si>
    <t>Luis Miguel de Camps García</t>
  </si>
  <si>
    <t>Marie Laure Aristy</t>
  </si>
  <si>
    <t>18/09/2020</t>
  </si>
  <si>
    <t>21/10/2020</t>
  </si>
  <si>
    <t>Elsa Sabrina De Lourde De La Cruz Vargas</t>
  </si>
  <si>
    <t>Mayrenis Celestina Corniel Garcia de Hiciano</t>
  </si>
  <si>
    <t>15/10/2020</t>
  </si>
  <si>
    <t>Demetrio Antonio Paulino Ramirez</t>
  </si>
  <si>
    <t>Juan Antonio Estévez González</t>
  </si>
  <si>
    <t>Julian Mateo Jesus</t>
  </si>
  <si>
    <t>Cecilia Eugenia Pérez Tió</t>
  </si>
  <si>
    <t>Samir Enrique Santos jimenez</t>
  </si>
  <si>
    <t>Lic. Felix Hidalgo</t>
  </si>
  <si>
    <t>28/12/2016</t>
  </si>
  <si>
    <t>Andres Valentin Herrera Gonzalez</t>
  </si>
  <si>
    <t>Yrumi Fuertes Piantini</t>
  </si>
  <si>
    <t>María Altagracia Espaillat</t>
  </si>
  <si>
    <t>29/11/2016</t>
  </si>
  <si>
    <t>Lidia Lucia Lopez Rosario</t>
  </si>
  <si>
    <t>30/09/2020</t>
  </si>
  <si>
    <t>25/05/2020</t>
  </si>
  <si>
    <t>Compendio de Estadísticas Institucionales 2019.</t>
  </si>
  <si>
    <t>Compendio de Estadísticas Institucionales 2020.</t>
  </si>
  <si>
    <t>31/01/19</t>
  </si>
  <si>
    <t>31/01/2020</t>
  </si>
  <si>
    <t>31/01/2021</t>
  </si>
  <si>
    <t>Compendio de Estadísticas Institucionales 2021.</t>
  </si>
  <si>
    <t>Resolución 52-2004</t>
  </si>
  <si>
    <t>Resolución 07/2021</t>
  </si>
  <si>
    <t>Acuerdo  RD -EEUU</t>
  </si>
  <si>
    <t>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</si>
</sst>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opperplate Gothic Light"/>
      <family val="2"/>
    </font>
    <font>
      <b/>
      <sz val="8"/>
      <color theme="1"/>
      <name val="Copperplate Gothic Light"/>
      <family val="2"/>
    </font>
    <font>
      <b/>
      <sz val="8"/>
      <color rgb="FFFFFFFF"/>
      <name val="Book Antiqua"/>
      <family val="1"/>
    </font>
    <font>
      <b/>
      <sz val="8"/>
      <color theme="1"/>
      <name val="Book Antiqua"/>
      <family val="1"/>
    </font>
    <font>
      <b/>
      <sz val="8"/>
      <color rgb="FF333333"/>
      <name val="Book Antiqua"/>
      <family val="1"/>
    </font>
    <font>
      <u/>
      <sz val="8"/>
      <color theme="10"/>
      <name val="Calibri"/>
      <family val="2"/>
      <scheme val="minor"/>
    </font>
    <font>
      <sz val="8"/>
      <color theme="1"/>
      <name val="Book Antiqua"/>
      <family val="1"/>
    </font>
    <font>
      <sz val="8"/>
      <color rgb="FF000000"/>
      <name val="Book Antiqua"/>
      <family val="1"/>
    </font>
    <font>
      <sz val="8"/>
      <color theme="1"/>
      <name val="Symbol"/>
      <family val="1"/>
      <charset val="2"/>
    </font>
    <font>
      <sz val="8"/>
      <color theme="1"/>
      <name val="Times New Roman"/>
      <family val="1"/>
    </font>
    <font>
      <sz val="8"/>
      <color rgb="FFFFFFFF"/>
      <name val="Book Antiqua"/>
      <family val="1"/>
    </font>
    <font>
      <sz val="8"/>
      <color rgb="FF1D1B11"/>
      <name val="Book Antiqua"/>
      <family val="1"/>
    </font>
    <font>
      <sz val="8"/>
      <color rgb="FF333333"/>
      <name val="Book Antiqua"/>
      <family val="1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1D1B11"/>
      <name val="Script MT Bold"/>
      <family val="4"/>
    </font>
    <font>
      <sz val="12"/>
      <color theme="1"/>
      <name val="Copperplate Gothic Light"/>
      <family val="2"/>
    </font>
    <font>
      <b/>
      <sz val="12"/>
      <color theme="1"/>
      <name val="Copperplate Gothic Light"/>
      <family val="2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1D1B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84A43"/>
      <name val="Artifex CF"/>
    </font>
  </fonts>
  <fills count="5">
    <fill>
      <patternFill patternType="none"/>
    </fill>
    <fill>
      <patternFill patternType="gray125"/>
    </fill>
    <fill>
      <patternFill patternType="solid">
        <fgColor rgb="FFE36C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2" fillId="0" borderId="0" xfId="0" applyFont="1" applyBorder="1"/>
    <xf numFmtId="0" fontId="9" fillId="0" borderId="5" xfId="0" applyFont="1" applyBorder="1" applyAlignment="1">
      <alignment vertical="center" wrapText="1"/>
    </xf>
    <xf numFmtId="0" fontId="2" fillId="0" borderId="5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3" xfId="1" applyFont="1" applyBorder="1" applyAlignment="1">
      <alignment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8" xfId="0" applyFont="1" applyBorder="1"/>
    <xf numFmtId="0" fontId="8" fillId="2" borderId="14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justify" vertical="center" wrapText="1"/>
    </xf>
    <xf numFmtId="0" fontId="12" fillId="0" borderId="3" xfId="0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13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1" xfId="1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5" xfId="0" applyFont="1" applyBorder="1"/>
    <xf numFmtId="164" fontId="0" fillId="3" borderId="1" xfId="0" applyNumberFormat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vertical="center" wrapText="1"/>
    </xf>
    <xf numFmtId="0" fontId="1" fillId="0" borderId="14" xfId="1" applyFont="1" applyBorder="1" applyAlignment="1">
      <alignment vertical="center" wrapText="1"/>
    </xf>
    <xf numFmtId="164" fontId="0" fillId="3" borderId="14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0" borderId="1" xfId="1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1" fillId="0" borderId="0" xfId="1" applyFont="1" applyAlignment="1">
      <alignment vertical="center" wrapText="1"/>
    </xf>
    <xf numFmtId="0" fontId="0" fillId="0" borderId="0" xfId="0" applyFont="1" applyFill="1"/>
    <xf numFmtId="0" fontId="1" fillId="0" borderId="0" xfId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" fillId="0" borderId="3" xfId="1" applyFont="1" applyBorder="1" applyAlignment="1">
      <alignment vertical="center" wrapTex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1" xfId="1" applyFont="1" applyBorder="1" applyAlignment="1">
      <alignment vertical="center" wrapText="1"/>
    </xf>
    <xf numFmtId="0" fontId="1" fillId="3" borderId="13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" fillId="0" borderId="1" xfId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6" fillId="0" borderId="5" xfId="0" applyFont="1" applyFill="1" applyBorder="1" applyAlignment="1">
      <alignment vertical="center" wrapText="1"/>
    </xf>
    <xf numFmtId="0" fontId="25" fillId="0" borderId="2" xfId="0" applyFont="1" applyBorder="1" applyAlignment="1">
      <alignment vertical="center"/>
    </xf>
    <xf numFmtId="0" fontId="25" fillId="0" borderId="3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27" fillId="0" borderId="12" xfId="0" applyFont="1" applyBorder="1" applyAlignment="1">
      <alignment vertical="center" wrapText="1"/>
    </xf>
    <xf numFmtId="0" fontId="27" fillId="0" borderId="1" xfId="0" applyFont="1" applyBorder="1" applyAlignment="1">
      <alignment horizontal="justify" vertical="center" wrapText="1"/>
    </xf>
    <xf numFmtId="0" fontId="27" fillId="0" borderId="9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vertical="center"/>
    </xf>
    <xf numFmtId="0" fontId="31" fillId="0" borderId="3" xfId="0" applyFont="1" applyBorder="1" applyAlignment="1">
      <alignment horizontal="left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1" fillId="0" borderId="1" xfId="1" applyBorder="1" applyAlignment="1">
      <alignment wrapText="1"/>
    </xf>
    <xf numFmtId="0" fontId="1" fillId="0" borderId="1" xfId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" fillId="0" borderId="0" xfId="1" applyAlignment="1">
      <alignment vertical="center" wrapText="1"/>
    </xf>
    <xf numFmtId="0" fontId="34" fillId="0" borderId="0" xfId="0" applyFont="1"/>
    <xf numFmtId="0" fontId="0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0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0" fillId="0" borderId="10" xfId="0" applyFont="1" applyBorder="1" applyAlignment="1">
      <alignment horizontal="justify" vertical="center"/>
    </xf>
    <xf numFmtId="0" fontId="0" fillId="0" borderId="11" xfId="0" applyFont="1" applyBorder="1" applyAlignment="1">
      <alignment horizontal="justify" vertical="center"/>
    </xf>
    <xf numFmtId="0" fontId="0" fillId="0" borderId="12" xfId="0" applyFont="1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31" fillId="0" borderId="1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/>
    </xf>
    <xf numFmtId="0" fontId="25" fillId="0" borderId="8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1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24" fillId="0" borderId="0" xfId="1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left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4" fillId="0" borderId="8" xfId="1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1" xfId="0" applyNumberFormat="1" applyFont="1" applyBorder="1" applyAlignment="1">
      <alignment horizontal="justify" vertical="center"/>
    </xf>
    <xf numFmtId="0" fontId="24" fillId="0" borderId="1" xfId="1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8" fillId="2" borderId="1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vertical="center" wrapText="1"/>
    </xf>
    <xf numFmtId="0" fontId="11" fillId="0" borderId="13" xfId="1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1" fillId="0" borderId="1" xfId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59722</xdr:colOff>
      <xdr:row>0</xdr:row>
      <xdr:rowOff>0</xdr:rowOff>
    </xdr:from>
    <xdr:to>
      <xdr:col>4</xdr:col>
      <xdr:colOff>862013</xdr:colOff>
      <xdr:row>5</xdr:row>
      <xdr:rowOff>133350</xdr:rowOff>
    </xdr:to>
    <xdr:pic>
      <xdr:nvPicPr>
        <xdr:cNvPr id="18" name="Imagen 1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1472" y="0"/>
          <a:ext cx="1992916" cy="1276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352426</xdr:colOff>
      <xdr:row>0</xdr:row>
      <xdr:rowOff>133350</xdr:rowOff>
    </xdr:from>
    <xdr:to>
      <xdr:col>4</xdr:col>
      <xdr:colOff>771526</xdr:colOff>
      <xdr:row>3</xdr:row>
      <xdr:rowOff>140969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6" y="133350"/>
          <a:ext cx="419100" cy="4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ndex.php/derechos-de-los-ciudadanos" TargetMode="External"/><Relationship Id="rId21" Type="http://schemas.openxmlformats.org/officeDocument/2006/relationships/hyperlink" Target="http://mt.gob.do/transparencia/images/docs/marco_legal_de_transparencia/leyes/ley_no_567-05_de_tesoreria_nacional.pdf" TargetMode="External"/><Relationship Id="rId42" Type="http://schemas.openxmlformats.org/officeDocument/2006/relationships/hyperlink" Target="http://mt.gob.do/transparencia/index.php/oai/estadisticas-y-balances-de-la-gestion-oai" TargetMode="External"/><Relationship Id="rId63" Type="http://schemas.openxmlformats.org/officeDocument/2006/relationships/hyperlink" Target="http://mt.gob.do/transparencia/index.php/2014-10-10-20-36-19/nominas" TargetMode="External"/><Relationship Id="rId84" Type="http://schemas.openxmlformats.org/officeDocument/2006/relationships/hyperlink" Target="http://mt.gob.do/transparencia/images/docs/base_legal/constitucion/Constitucin-Dominicana-2015.pdf" TargetMode="External"/><Relationship Id="rId138" Type="http://schemas.openxmlformats.org/officeDocument/2006/relationships/hyperlink" Target="https://mt.gob.do/transparencia/index.php/comision-de-etica-mt/category/cep-2021-reuniones" TargetMode="External"/><Relationship Id="rId1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107" Type="http://schemas.openxmlformats.org/officeDocument/2006/relationships/hyperlink" Target="http://mt.gob.do/transparencia/index.php/compras-y-contrataciones/casos-de-excepcion" TargetMode="External"/><Relationship Id="rId11" Type="http://schemas.openxmlformats.org/officeDocument/2006/relationships/hyperlink" Target="http://mt.gob.do/transparencia/images/docs/base_legal/otras-normativas/acuerdo-de-cariforum-cap-5.pdf" TargetMode="External"/><Relationship Id="rId32" Type="http://schemas.openxmlformats.org/officeDocument/2006/relationships/hyperlink" Target="http://mt.gob.do/transparencia/images/docs/marco_legal_de_transparencia/decretos/decreto_no_1523-04.pdf" TargetMode="External"/><Relationship Id="rId37" Type="http://schemas.openxmlformats.org/officeDocument/2006/relationships/hyperlink" Target="http://mt.gob.do/transparencia/images/docs/marco_legal_de_transparencia/decretos/decreto_no_523-09.pdf" TargetMode="External"/><Relationship Id="rId53" Type="http://schemas.openxmlformats.org/officeDocument/2006/relationships/hyperlink" Target="http://mt.gob.do/transparencia/images/docs/estadisticas/estadisticas_2011.pdf" TargetMode="External"/><Relationship Id="rId58" Type="http://schemas.openxmlformats.org/officeDocument/2006/relationships/hyperlink" Target="http://mt.gob.do/transparencia/index.php/oai" TargetMode="External"/><Relationship Id="rId74" Type="http://schemas.openxmlformats.org/officeDocument/2006/relationships/hyperlink" Target="http://mt.gob.do/transparencia/images/docs/marco_legal_de_transparencia/decretos/decreto_no_528-09.pdf" TargetMode="External"/><Relationship Id="rId79" Type="http://schemas.openxmlformats.org/officeDocument/2006/relationships/hyperlink" Target="http://mt.gob.do/transparencia/index.php/finanzas/balance-general" TargetMode="External"/><Relationship Id="rId102" Type="http://schemas.openxmlformats.org/officeDocument/2006/relationships/hyperlink" Target="http://mt.gob.do/transparencia/index.php/compras-y-contrataciones/plan-anual-de-compras" TargetMode="External"/><Relationship Id="rId123" Type="http://schemas.openxmlformats.org/officeDocument/2006/relationships/hyperlink" Target="https://mt.gob.do/transparencia/index.php/oai/estructura-oai" TargetMode="External"/><Relationship Id="rId128" Type="http://schemas.openxmlformats.org/officeDocument/2006/relationships/hyperlink" Target="https://mt.gob.do/transparencia/index.php/estadisticas/category/estadisticas-institucionales-2016" TargetMode="External"/><Relationship Id="rId5" Type="http://schemas.openxmlformats.org/officeDocument/2006/relationships/hyperlink" Target="http://mt.gob.do/transparencia/images/docs/base_legal/leyes/ley-no-116.pdf" TargetMode="External"/><Relationship Id="rId90" Type="http://schemas.openxmlformats.org/officeDocument/2006/relationships/hyperlink" Target="http://mt.gob.do/transparencia/images/docs/marco_legal_de_transparencia/decretos/2018/Decreto188-14-que-define-y-establece-los-principios-y-las-normas-que-serviran-de-pautas-a-las-Comsiones-de-Veeduria-Ciudadanas.pdf" TargetMode="External"/><Relationship Id="rId95" Type="http://schemas.openxmlformats.org/officeDocument/2006/relationships/hyperlink" Target="http://mt.gob.do/transparencia/index.php/2014-10-10-20-33-31/estadisticas-de-las-quejas-reclamaciones-y-sugerencias-del-311" TargetMode="External"/><Relationship Id="rId22" Type="http://schemas.openxmlformats.org/officeDocument/2006/relationships/hyperlink" Target="http://mt.gob.do/transparencia/images/docs/marco_legal_de_transparencia/leyes/ley_10-04_de_la_camara_de_cuentas_de_la_rep_dom_.pdf" TargetMode="External"/><Relationship Id="rId27" Type="http://schemas.openxmlformats.org/officeDocument/2006/relationships/hyperlink" Target="http://mt.gob.do/transparencia/images/docs/base_legal/decretos/decreto-129-10-reglamento-de-aplicacin-ley-481-08-general-de-archivos.pdf" TargetMode="External"/><Relationship Id="rId43" Type="http://schemas.openxmlformats.org/officeDocument/2006/relationships/hyperlink" Target="http://mt.gob.do/transparencia/index.php/oai/informacion-clasificada" TargetMode="External"/><Relationship Id="rId48" Type="http://schemas.openxmlformats.org/officeDocument/2006/relationships/hyperlink" Target="http://mt.gob.do/transparencia/images/docs/publicaciones/panorama-laboral-2012-omlad.pdf" TargetMode="External"/><Relationship Id="rId64" Type="http://schemas.openxmlformats.org/officeDocument/2006/relationships/hyperlink" Target="http://mt.gob.do/transparencia/index.php/2014-10-10-20-36-19/jubilaciones-pensiones-y-retiros" TargetMode="External"/><Relationship Id="rId69" Type="http://schemas.openxmlformats.org/officeDocument/2006/relationships/hyperlink" Target="http://mt.gob.do/transparencia/index.php/compras-y-contrataciones/comparaciones-de-precios" TargetMode="External"/><Relationship Id="rId113" Type="http://schemas.openxmlformats.org/officeDocument/2006/relationships/hyperlink" Target="http://mt.gob.do/transparencia/images/docs/base_legal/otras-normativas/ACUERDO%20DE%20COOPERACION%20INTERISNTITUCIONAL%20ENTRE%20EL%20MT%20Y%20SISALRIL.PDF" TargetMode="External"/><Relationship Id="rId118" Type="http://schemas.openxmlformats.org/officeDocument/2006/relationships/hyperlink" Target="http://mt.gob.do/transparencia/images/docs/base_legal/otras-normativas/ACUERDO%20COOPERACION%20INTERINSTITUCIONAL%20OPTIC-MT%20(PUNTO%20GOB%20PLAZ.pdf" TargetMode="External"/><Relationship Id="rId134" Type="http://schemas.openxmlformats.org/officeDocument/2006/relationships/hyperlink" Target="https://mt.gob.do/transparencia/images/docs/marco_legal_de_transparencia/resoluciones/2021/Resoluci%C3%B3n%20No.%20002-2021%20DIGEIG%20(PORTAL%20UNICO%20DE%20TRANSPARENCIA%20Y%20ESTANDARIZACION%20POLITICAS).pdf" TargetMode="External"/><Relationship Id="rId139" Type="http://schemas.openxmlformats.org/officeDocument/2006/relationships/printerSettings" Target="../printerSettings/printerSettings1.bin"/><Relationship Id="rId80" Type="http://schemas.openxmlformats.org/officeDocument/2006/relationships/hyperlink" Target="http://mt.gob.do/transparencia/index.php/finanzas/ingresos-y-egresos" TargetMode="External"/><Relationship Id="rId85" Type="http://schemas.openxmlformats.org/officeDocument/2006/relationships/hyperlink" Target="http://mt.gob.do/transparencia/images/docs/marco_legal_de_transparencia/leyes/ley_311-14_sobre_declaracion_juarada_de_patrimonio.pdf" TargetMode="External"/><Relationship Id="rId12" Type="http://schemas.openxmlformats.org/officeDocument/2006/relationships/hyperlink" Target="http://mt.gob.do/transparencia/images/docs/marco_legal_de_transparencia/leyes/ley_no_41-08_sobre_la_funcion_publica.pdf" TargetMode="External"/><Relationship Id="rId17" Type="http://schemas.openxmlformats.org/officeDocument/2006/relationships/hyperlink" Target="http://mt.gob.do/transparencia/images/docs/marco_legal_de_transparencia/leyes/ley_no_498-06_de_planificacion_e_inversion_publica.pdf" TargetMode="External"/><Relationship Id="rId33" Type="http://schemas.openxmlformats.org/officeDocument/2006/relationships/hyperlink" Target="http://mt.gob.do/transparencia/images/docs/base_legal/decretos/Decreto%20143-17.pdf" TargetMode="External"/><Relationship Id="rId38" Type="http://schemas.openxmlformats.org/officeDocument/2006/relationships/hyperlink" Target="http://mt.gob.do/transparencia/images/docs/organigrama/ORGANIGRAMA_MT_ANO_2014.pdf" TargetMode="External"/><Relationship Id="rId59" Type="http://schemas.openxmlformats.org/officeDocument/2006/relationships/hyperlink" Target="http://www.311.gob.do/" TargetMode="External"/><Relationship Id="rId103" Type="http://schemas.openxmlformats.org/officeDocument/2006/relationships/hyperlink" Target="http://mt.gob.do/transparencia/index.php/compras-y-contrataciones/licitaciones-publicas" TargetMode="External"/><Relationship Id="rId108" Type="http://schemas.openxmlformats.org/officeDocument/2006/relationships/hyperlink" Target="http://mt.gob.do/transparencia/index.php/compras-y-contrataciones/estado-de-cuentas-de-suplidores" TargetMode="External"/><Relationship Id="rId124" Type="http://schemas.openxmlformats.org/officeDocument/2006/relationships/hyperlink" Target="https://mt.gob.do/transparencia/index.php/proyectos-y-programas/category/programas" TargetMode="External"/><Relationship Id="rId129" Type="http://schemas.openxmlformats.org/officeDocument/2006/relationships/hyperlink" Target="https://mt.gob.do/transparencia/index.php/estadisticas/category/estadisticas-institucionales-2017" TargetMode="External"/><Relationship Id="rId54" Type="http://schemas.openxmlformats.org/officeDocument/2006/relationships/hyperlink" Target="http://mt.gob.do/transparencia/images/docs/estadisticas/bianuario_2012_2013.pdf" TargetMode="External"/><Relationship Id="rId70" Type="http://schemas.openxmlformats.org/officeDocument/2006/relationships/hyperlink" Target="http://digeig.gob.do/web/es/transparencia/compras-y-contrataciones-1/lista-de-los-miembros-del-comite-de-licitacion/" TargetMode="External"/><Relationship Id="rId75" Type="http://schemas.openxmlformats.org/officeDocument/2006/relationships/hyperlink" Target="http://mt.gob.do/transparencia/images/docs/marco_legal_de_transparencia/resoluciones/reglamento-no-06-04.pdf" TargetMode="External"/><Relationship Id="rId91" Type="http://schemas.openxmlformats.org/officeDocument/2006/relationships/hyperlink" Target="http://mt.gob.do/transparencia/index.php/oai/contacto-responsable-de-acceso-a-la-informacion" TargetMode="External"/><Relationship Id="rId96" Type="http://schemas.openxmlformats.org/officeDocument/2006/relationships/hyperlink" Target="http://mt.gob.do/transparencia/images/docs/marco_legal_de_transparencia/resoluciones/Resolucion-No.-13-2018-Reesructuracion-Comite-de-Compras-y-Contrataciones-1.pdf" TargetMode="External"/><Relationship Id="rId140" Type="http://schemas.openxmlformats.org/officeDocument/2006/relationships/drawing" Target="../drawings/drawing1.xm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decretos/decreto-258-93-aplicacion-ct.pdf" TargetMode="External"/><Relationship Id="rId23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28" Type="http://schemas.openxmlformats.org/officeDocument/2006/relationships/hyperlink" Target="http://mt.gob.do/transparencia/images/docs/marco_legal_de_transparencia/decretos/decreto_no_694-09.pdf" TargetMode="External"/><Relationship Id="rId49" Type="http://schemas.openxmlformats.org/officeDocument/2006/relationships/hyperlink" Target="http://mt.gob.do/transparencia/images/docs/publicaciones/panorama-laboral-2011-omlad.pdf" TargetMode="External"/><Relationship Id="rId114" Type="http://schemas.openxmlformats.org/officeDocument/2006/relationships/hyperlink" Target="http://mt.gob.do/transparencia/images/docs/marco_legal_de_transparencia/leyes/2018/Ley-172-13-sobre-Protecion-de-Datos-Personales2c-de-fecha-13-de-diciembre-de-2013.pdf" TargetMode="External"/><Relationship Id="rId119" Type="http://schemas.openxmlformats.org/officeDocument/2006/relationships/hyperlink" Target="https://mt.gob.do/transparencia/images/docs/base_legal/otras-normativas/CONVENIO%20138%20TRABAJO%20INFANTIL%20SOBRE%20EDAD%20%20MINIMA..pdf" TargetMode="External"/><Relationship Id="rId44" Type="http://schemas.openxmlformats.org/officeDocument/2006/relationships/hyperlink" Target="http://mt.gob.do/transparencia/index.php/oai/indice-de-documentos-para-entrega" TargetMode="External"/><Relationship Id="rId60" Type="http://schemas.openxmlformats.org/officeDocument/2006/relationships/hyperlink" Target="http://mt.gob.do/transparencia/index.php/declaraciones-juradas" TargetMode="External"/><Relationship Id="rId65" Type="http://schemas.openxmlformats.org/officeDocument/2006/relationships/hyperlink" Target="http://mt.gob.do/transparencia/index.php/2014-10-10-20-36-19/vacantes" TargetMode="External"/><Relationship Id="rId81" Type="http://schemas.openxmlformats.org/officeDocument/2006/relationships/hyperlink" Target="http://mt.gob.do/transparencia/index.php/finanzas/informes-de-auditorias" TargetMode="External"/><Relationship Id="rId86" Type="http://schemas.openxmlformats.org/officeDocument/2006/relationships/hyperlink" Target="http://mt.gob.do/transparencia/images/docs/marco_legal_de_transparencia/leyes/2018/Ley-1-12-sobre-la-Estrataegia-Nacional-de-Desarrollo2c-de-fecha-12-de-enero-de-2012.pdf" TargetMode="External"/><Relationship Id="rId130" Type="http://schemas.openxmlformats.org/officeDocument/2006/relationships/hyperlink" Target="https://mt.gob.do/transparencia/index.php/estadisticas/category/estadisticas-institucionales-2018" TargetMode="External"/><Relationship Id="rId135" Type="http://schemas.openxmlformats.org/officeDocument/2006/relationships/hyperlink" Target="https://mt.gob.do/transparencia/index.php/comision-de-etica-mt/category/cep-2021-capsulas-de-etica" TargetMode="External"/><Relationship Id="rId13" Type="http://schemas.openxmlformats.org/officeDocument/2006/relationships/hyperlink" Target="http://mt.gob.do/transparencia/images/docs/marco_legal_de_transparencia/leyes/ley_no_481-08_general_de_archivos.pdf" TargetMode="External"/><Relationship Id="rId18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9" Type="http://schemas.openxmlformats.org/officeDocument/2006/relationships/hyperlink" Target="http://mt.gob.do/transparencia/index.php/oai" TargetMode="External"/><Relationship Id="rId109" Type="http://schemas.openxmlformats.org/officeDocument/2006/relationships/hyperlink" Target="http://mt.gob.do/transparencia/index.php/proyectos-y-programas/category/programas" TargetMode="External"/><Relationship Id="rId34" Type="http://schemas.openxmlformats.org/officeDocument/2006/relationships/hyperlink" Target="http://mt.gob.do/transparencia/images/docs/marco_legal_de_transparencia/decretos/decreto_no_527-09.pdf" TargetMode="External"/><Relationship Id="rId50" Type="http://schemas.openxmlformats.org/officeDocument/2006/relationships/hyperlink" Target="http://mt.gob.do/transparencia/images/docs/publicaciones/Flujo_migratorio_2011.pdf" TargetMode="External"/><Relationship Id="rId55" Type="http://schemas.openxmlformats.org/officeDocument/2006/relationships/hyperlink" Target="http://calculo.mt.gob.do/" TargetMode="External"/><Relationship Id="rId76" Type="http://schemas.openxmlformats.org/officeDocument/2006/relationships/hyperlink" Target="http://mt.gob.do/transparencia/images/docs/marco_legal_de_transparencia/resoluciones/resolucion-no-09-04.pdf" TargetMode="External"/><Relationship Id="rId97" Type="http://schemas.openxmlformats.org/officeDocument/2006/relationships/hyperlink" Target="http://mt.gob.do/transparencia/images/docs/marco_legal_de_transparencia/reglamentos/RESOLUCION-NUEVO-CAMWEB---JUNIO-2018.pdf" TargetMode="External"/><Relationship Id="rId104" Type="http://schemas.openxmlformats.org/officeDocument/2006/relationships/hyperlink" Target="http://mt.gob.do/transparencia/index.php/compras-y-contrataciones/lista-de-compras-y-contrataciones-realizadas" TargetMode="External"/><Relationship Id="rId120" Type="http://schemas.openxmlformats.org/officeDocument/2006/relationships/hyperlink" Target="https://mt.gob.do/transparencia/images/docs/base_legal/otras-normativas/CONVENIO%20182%20DE%20LA%20OIT.pdf" TargetMode="External"/><Relationship Id="rId125" Type="http://schemas.openxmlformats.org/officeDocument/2006/relationships/hyperlink" Target="https://mt.gob.do/transparencia/index.php/compras-y-contrataciones/casos-de-urgencias" TargetMode="External"/><Relationship Id="rId7" Type="http://schemas.openxmlformats.org/officeDocument/2006/relationships/hyperlink" Target="http://mt.gob.do/transparencia/images/docs/base_legal/decretos/decreto-56-10.pdf" TargetMode="External"/><Relationship Id="rId71" Type="http://schemas.openxmlformats.org/officeDocument/2006/relationships/hyperlink" Target="http://mt.gob.do/transparencia/index.php/compras-y-contrataciones/compras-menores" TargetMode="External"/><Relationship Id="rId92" Type="http://schemas.openxmlformats.org/officeDocument/2006/relationships/hyperlink" Target="http://mt.gob.do/transparencia/index.php/plan-estrategico/plan-estrategico" TargetMode="External"/><Relationship Id="rId2" Type="http://schemas.openxmlformats.org/officeDocument/2006/relationships/hyperlink" Target="http://mt.gob.do/transparencia/images/docs/base_legal/leyes/ley-no-786.pdf" TargetMode="External"/><Relationship Id="rId29" Type="http://schemas.openxmlformats.org/officeDocument/2006/relationships/hyperlink" Target="http://mt.gob.do/transparencia/images/docs/marco_legal_de_transparencia/decretos/decreto_no_491-07.pdf" TargetMode="External"/><Relationship Id="rId24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40" Type="http://schemas.openxmlformats.org/officeDocument/2006/relationships/hyperlink" Target="http://mt.gob.do/transparencia/images/docs/oai/propuesta-manual-de-organizaciones/propuesta-manual-de-organizacion.pdf" TargetMode="External"/><Relationship Id="rId45" Type="http://schemas.openxmlformats.org/officeDocument/2006/relationships/hyperlink" Target="https://www.saip.gob.do/realizar-solicitud.php" TargetMode="External"/><Relationship Id="rId66" Type="http://schemas.openxmlformats.org/officeDocument/2006/relationships/hyperlink" Target="http://mt.gob.do/transparencia/index.php/beneficiarios" TargetMode="External"/><Relationship Id="rId87" Type="http://schemas.openxmlformats.org/officeDocument/2006/relationships/hyperlink" Target="http://mt.gob.do/transparencia/images/docs/marco_legal_de_transparencia/leyes/2018/Ley-247-12-Organica-Administracion-Publica2c-de-fecha-9-de-agosto-de-2012.pdf" TargetMode="External"/><Relationship Id="rId110" Type="http://schemas.openxmlformats.org/officeDocument/2006/relationships/hyperlink" Target="http://mt.gob.do/transparencia/images/docs/base_legal/resoluciones/RESOLUCION%20219-2018%20ESTABLECE%20PROCESO%20PAGO%20BONO%20NAVIDENO%20TRABAJADORES%20PORTUARIOS.pdf" TargetMode="External"/><Relationship Id="rId115" Type="http://schemas.openxmlformats.org/officeDocument/2006/relationships/hyperlink" Target="http://mt.gob.do/transparencia/images/docs/marco_legal_de_transparencia/decretos/2018/Decreto-92-16-que-establece-el-Reglamento-de-Aplicacion-de-la-Ley-311-14-sobre-Declaracion-Jurada-de-Patrimonio.pdf" TargetMode="External"/><Relationship Id="rId131" Type="http://schemas.openxmlformats.org/officeDocument/2006/relationships/hyperlink" Target="http://www.mt.gob.do/" TargetMode="External"/><Relationship Id="rId136" Type="http://schemas.openxmlformats.org/officeDocument/2006/relationships/hyperlink" Target="https://mt.gob.do/transparencia/index.php/comision-de-etica-mt/category/codigo-de-pautas-eticas-mt" TargetMode="External"/><Relationship Id="rId61" Type="http://schemas.openxmlformats.org/officeDocument/2006/relationships/hyperlink" Target="http://mt.gob.do/transparencia/images/docs/declaraciones_juradas/declaracion-jurada-viceministra-gladys-sofia-azcona.pdf" TargetMode="External"/><Relationship Id="rId82" Type="http://schemas.openxmlformats.org/officeDocument/2006/relationships/hyperlink" Target="http://mt.gob.do/transparencia/index.php/finanzas/activos-fijos" TargetMode="External"/><Relationship Id="rId19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14" Type="http://schemas.openxmlformats.org/officeDocument/2006/relationships/hyperlink" Target="http://mt.gob.do/transparencia/images/docs/marco_legal_de_transparencia/leyes/ley_no_13-07_sobre_el_tribunal_superior_administrativo.pdf" TargetMode="External"/><Relationship Id="rId30" Type="http://schemas.openxmlformats.org/officeDocument/2006/relationships/hyperlink" Target="http://mt.gob.do/transparencia/images/docs/base_legal/decretos/decreto-441-06-sobre-sistema-de-tesoreria-de-la-rep-dom.pdf" TargetMode="External"/><Relationship Id="rId35" Type="http://schemas.openxmlformats.org/officeDocument/2006/relationships/hyperlink" Target="http://mt.gob.do/transparencia/images/docs/marco_legal_de_transparencia/decretos/decreto_no_525-09.pdf" TargetMode="External"/><Relationship Id="rId56" Type="http://schemas.openxmlformats.org/officeDocument/2006/relationships/hyperlink" Target="http://ovi.mt.gob.do/Security/Account/Login?ReturnUrl=/Sirla/Home/" TargetMode="External"/><Relationship Id="rId77" Type="http://schemas.openxmlformats.org/officeDocument/2006/relationships/hyperlink" Target="http://mt.gob.do/transparencia/index.php/servicios/servicio-no-5" TargetMode="External"/><Relationship Id="rId100" Type="http://schemas.openxmlformats.org/officeDocument/2006/relationships/hyperlink" Target="http://mt.gob.do/transparencia/images/docs/marco_legal_de_transparencia/normativas/NORTIC%20A5-2015.pdf" TargetMode="External"/><Relationship Id="rId105" Type="http://schemas.openxmlformats.org/officeDocument/2006/relationships/hyperlink" Target="http://mt.gob.do/transparencia/index.php/compras-y-contrataciones/compras-y-contrataciones-realizadas-y-aprobadas" TargetMode="External"/><Relationship Id="rId126" Type="http://schemas.openxmlformats.org/officeDocument/2006/relationships/hyperlink" Target="https://mt.gob.do/transparencia/index.php/estadisticas/category/estadisticas-institucionales-2014" TargetMode="External"/><Relationship Id="rId8" Type="http://schemas.openxmlformats.org/officeDocument/2006/relationships/hyperlink" Target="http://mt.gob.do/transparencia/images/docs/base_legal/resoluciones/RESOLUCION_SOBRE_DISCRIMINACION_ASUNTO_DE_CREDITO_2015.pdf" TargetMode="External"/><Relationship Id="rId51" Type="http://schemas.openxmlformats.org/officeDocument/2006/relationships/hyperlink" Target="http://mt.gob.do/transparencia/images/docs/base_legal/resoluciones/resolucion-no-01-2011-dia-feriado-16-de-agosto-2011.pdf" TargetMode="External"/><Relationship Id="rId72" Type="http://schemas.openxmlformats.org/officeDocument/2006/relationships/hyperlink" Target="http://mt.gob.do/transparencia/images/docs/proyectos_y_programas/escuela-taller/2017/INFORME-Oct-Dic-2017-Corregido_optimize.pdf" TargetMode="External"/><Relationship Id="rId93" Type="http://schemas.openxmlformats.org/officeDocument/2006/relationships/hyperlink" Target="http://mt.gob.do/transparencia/index.php/plan-estrategico/planificacion-estrategica" TargetMode="External"/><Relationship Id="rId98" Type="http://schemas.openxmlformats.org/officeDocument/2006/relationships/hyperlink" Target="http://mt.gob.do/transparencia/images/docs/marco_legal_de_transparencia/normativas/NORTIC-A2-2016.pdf" TargetMode="External"/><Relationship Id="rId121" Type="http://schemas.openxmlformats.org/officeDocument/2006/relationships/hyperlink" Target="https://mt.gob.do/transparencia/images/docs/base_legal/otras-normativas/ACUERDO%20MT-%20MIREX-%20TSS-%20INM%20%20FIRMADO%20DICIEMBRE%202018.pdf" TargetMode="External"/><Relationship Id="rId3" Type="http://schemas.openxmlformats.org/officeDocument/2006/relationships/hyperlink" Target="http://mt.gob.do/transparencia/images/docs/publicaciones/codigo-de-trabajo.pdf" TargetMode="External"/><Relationship Id="rId25" Type="http://schemas.openxmlformats.org/officeDocument/2006/relationships/hyperlink" Target="http://mt.gob.do/transparencia/images/docs/marco_legal_de_transparencia/decretos/Decreto_543-12.pdf" TargetMode="External"/><Relationship Id="rId46" Type="http://schemas.openxmlformats.org/officeDocument/2006/relationships/hyperlink" Target="http://mt.gob.do/transparencia/index.php/publicaciones" TargetMode="External"/><Relationship Id="rId67" Type="http://schemas.openxmlformats.org/officeDocument/2006/relationships/hyperlink" Target="http://mt.gob.do/transparencia/index.php/compras-y-contrataciones/licitaciones-restringidas" TargetMode="External"/><Relationship Id="rId116" Type="http://schemas.openxmlformats.org/officeDocument/2006/relationships/hyperlink" Target="https://mt.gob.do/transparencia/images/docs/base_legal/otras-normativas/NORMATIVA%20INTERNA%20QU&#201;%20HACER%20EN%20CASO%20DE%20UN%20ACCIDENTE%20LABORAL.pdf" TargetMode="External"/><Relationship Id="rId137" Type="http://schemas.openxmlformats.org/officeDocument/2006/relationships/hyperlink" Target="https://mt.gob.do/transparencia/images/docs/etica/codigo-de-etica/C%C3%B3digo%20de%20Etica%20Institucional%20MT-CEI-01-2018.pdf" TargetMode="External"/><Relationship Id="rId20" Type="http://schemas.openxmlformats.org/officeDocument/2006/relationships/hyperlink" Target="http://mt.gob.do/transparencia/images/docs/marco_legal_de_transparencia/leyes/ley_no_6-06_de_credito_publico.pdf" TargetMode="External"/><Relationship Id="rId41" Type="http://schemas.openxmlformats.org/officeDocument/2006/relationships/hyperlink" Target="http://mt.gob.do/transparencia/images/docs/oai/propuesta-manual-de-procedimientos/propuesta-manual-de-procedimientos.pdf" TargetMode="External"/><Relationship Id="rId62" Type="http://schemas.openxmlformats.org/officeDocument/2006/relationships/hyperlink" Target="http://mt.gob.do/transparencia/index.php/2015-06-16-02-22-06/ejecucion-del-presupuesto" TargetMode="External"/><Relationship Id="rId83" Type="http://schemas.openxmlformats.org/officeDocument/2006/relationships/hyperlink" Target="http://mt.gob.do/transparencia/index.php/finanzas/inventario-de-almacen" TargetMode="External"/><Relationship Id="rId88" Type="http://schemas.openxmlformats.org/officeDocument/2006/relationships/hyperlink" Target="http://mt.gob.do/transparencia/images/docs/marco_legal_de_transparencia/decretos/2018/Decreto-350-17-sobre-Portal-Transaccional-del-Sistema-Informatico-para-la-gestion-de-las-Compras-y-Contrataciones-del-Estado.pdf" TargetMode="External"/><Relationship Id="rId111" Type="http://schemas.openxmlformats.org/officeDocument/2006/relationships/hyperlink" Target="http://mt.gob.do/transparencia/images/docs/base_legal/resoluciones/RESOLUCION%2025-2001%20MT%20(CONTRATACION%20EXTRANJEROS).pdf" TargetMode="External"/><Relationship Id="rId132" Type="http://schemas.openxmlformats.org/officeDocument/2006/relationships/hyperlink" Target="mailto:info@mt.gob.do" TargetMode="External"/><Relationship Id="rId15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36" Type="http://schemas.openxmlformats.org/officeDocument/2006/relationships/hyperlink" Target="http://mt.gob.do/transparencia/images/docs/marco_legal_de_transparencia/decretos/decreto_no_524-09.pdf" TargetMode="External"/><Relationship Id="rId57" Type="http://schemas.openxmlformats.org/officeDocument/2006/relationships/hyperlink" Target="http://ovi.mt.gob.do/empleateya/home/" TargetMode="External"/><Relationship Id="rId106" Type="http://schemas.openxmlformats.org/officeDocument/2006/relationships/hyperlink" Target="http://mt.gob.do/transparencia/index.php/compras-y-contrataciones/casos-de-emergencia-y-urgencias" TargetMode="External"/><Relationship Id="rId127" Type="http://schemas.openxmlformats.org/officeDocument/2006/relationships/hyperlink" Target="https://mt.gob.do/transparencia/index.php/estadisticas/category/estadisticas-institucionales-2015" TargetMode="External"/><Relationship Id="rId10" Type="http://schemas.openxmlformats.org/officeDocument/2006/relationships/hyperlink" Target="http://mt.gob.do/transparencia/images/docs/base_legal/otras-normativas/acuerdo-de-cariforum.pdf" TargetMode="External"/><Relationship Id="rId31" Type="http://schemas.openxmlformats.org/officeDocument/2006/relationships/hyperlink" Target="http://mt.gob.do/transparencia/images/docs/marco_legal_de_transparencia/decretos/decreto_no_130-05.pdf" TargetMode="External"/><Relationship Id="rId52" Type="http://schemas.openxmlformats.org/officeDocument/2006/relationships/hyperlink" Target="http://mt.gob.do/transparencia/images/docs/estadisticas/estadisticas_2007_2010.pdf" TargetMode="External"/><Relationship Id="rId73" Type="http://schemas.openxmlformats.org/officeDocument/2006/relationships/hyperlink" Target="http://mt.gob.do/transparencia/index.php/datos-abiertos" TargetMode="External"/><Relationship Id="rId78" Type="http://schemas.openxmlformats.org/officeDocument/2006/relationships/hyperlink" Target="http://mt.gob.do/transparencia/index.php/proyectos-y-programas" TargetMode="External"/><Relationship Id="rId94" Type="http://schemas.openxmlformats.org/officeDocument/2006/relationships/hyperlink" Target="http://mt.gob.do/transparencia/index.php/plan-estrategico/informe-de-logros-y-seguimiento" TargetMode="External"/><Relationship Id="rId99" Type="http://schemas.openxmlformats.org/officeDocument/2006/relationships/hyperlink" Target="http://mt.gob.do/transparencia/images/docs/marco_legal_de_transparencia/normativas/NORTIC-A3-2014.pdf" TargetMode="External"/><Relationship Id="rId101" Type="http://schemas.openxmlformats.org/officeDocument/2006/relationships/hyperlink" Target="http://mt.gob.do/transparencia/index.php/compras-y-contrataciones/como-registrarse-como-proveedor-del-estado" TargetMode="External"/><Relationship Id="rId122" Type="http://schemas.openxmlformats.org/officeDocument/2006/relationships/hyperlink" Target="http://mt.gob.do/transparencia/images/docs/base_legal/otras-normativas/ACUERDO%20OISS%20(1).pdf" TargetMode="External"/><Relationship Id="rId4" Type="http://schemas.openxmlformats.org/officeDocument/2006/relationships/hyperlink" Target="http://mt.gob.do/transparencia/images/docs/base_legal/leyes/ley-no-87-01.pdf" TargetMode="External"/><Relationship Id="rId9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26" Type="http://schemas.openxmlformats.org/officeDocument/2006/relationships/hyperlink" Target="http://mt.gob.do/transparencia/images/docs/marco_legal_de_transparencia/decretos/decreto_no_486-12.pdf" TargetMode="External"/><Relationship Id="rId47" Type="http://schemas.openxmlformats.org/officeDocument/2006/relationships/hyperlink" Target="http://mt.gob.do/transparencia/images/docs/publicaciones/glosario-de-terminos-sobre-el-mercado-laboral.pdf" TargetMode="External"/><Relationship Id="rId68" Type="http://schemas.openxmlformats.org/officeDocument/2006/relationships/hyperlink" Target="http://mt.gob.do/transparencia/index.php/compras-y-contrataciones/sorteos-de-obras" TargetMode="External"/><Relationship Id="rId89" Type="http://schemas.openxmlformats.org/officeDocument/2006/relationships/hyperlink" Target="http://mt.gob.do/transparencia/images/docs/marco_legal_de_transparencia/decretos/2018/Decerto-15-17-que-crea-la-Direccion-General-de-Contabilidad-Gubernamental2c-de-fecha-8-de-febrero-de-2017.pdf" TargetMode="External"/><Relationship Id="rId112" Type="http://schemas.openxmlformats.org/officeDocument/2006/relationships/hyperlink" Target="http://mt.gob.do/transparencia/images/docs/base_legal/otras-normativas/ACUERDO%20MT-%20MIREX-%20TSS-%20INM%20%20FIRMADO%20Scan.pdf" TargetMode="External"/><Relationship Id="rId133" Type="http://schemas.openxmlformats.org/officeDocument/2006/relationships/hyperlink" Target="https://mt.gob.do/transparencia/images/docs/base_legal/resoluciones/9-resolucion%2052-2004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mages/docs/declaraciones_juradas/2016%20nuevos/Marinorki.pdf" TargetMode="External"/><Relationship Id="rId21" Type="http://schemas.openxmlformats.org/officeDocument/2006/relationships/hyperlink" Target="http://mt.gob.do/transparencia/images/docs/marco_legal_de_transparencia/leyes/ley_no_481-08_general_de_archivos.pdf" TargetMode="External"/><Relationship Id="rId42" Type="http://schemas.openxmlformats.org/officeDocument/2006/relationships/hyperlink" Target="http://digeig.gob.do/web/file/Ley_No_498_06.pdf" TargetMode="External"/><Relationship Id="rId63" Type="http://schemas.openxmlformats.org/officeDocument/2006/relationships/hyperlink" Target="http://mt.gob.do/transparencia/images/docs/base_legal/decretos/Decreto%20143-17.pdf" TargetMode="External"/><Relationship Id="rId84" Type="http://schemas.openxmlformats.org/officeDocument/2006/relationships/hyperlink" Target="http://mt.gob.do/transparencia/images/docs/oai/propuesta-manual-de-procedimientos/propuesta-manual-de-procedimientos.pdf" TargetMode="External"/><Relationship Id="rId138" Type="http://schemas.openxmlformats.org/officeDocument/2006/relationships/hyperlink" Target="http://mt.gob.do/transparencia/index.php/beneficiarios" TargetMode="External"/><Relationship Id="rId159" Type="http://schemas.openxmlformats.org/officeDocument/2006/relationships/hyperlink" Target="http://mt.gob.do/transparencia/index.php/proyectos-y-programas" TargetMode="External"/><Relationship Id="rId170" Type="http://schemas.openxmlformats.org/officeDocument/2006/relationships/hyperlink" Target="http://mt.gob.do/transparencia/images/docs/finanzas/inventario-almacen/2018/RELACION-DE-INVENTARIO--DE-ALMACEN-ENERO-2018.xls" TargetMode="External"/><Relationship Id="rId107" Type="http://schemas.openxmlformats.org/officeDocument/2006/relationships/hyperlink" Target="http://ovi.mt.gob.do/Security/Account/Login?ReturnUrl=/Sirla/Home/" TargetMode="External"/><Relationship Id="rId11" Type="http://schemas.openxmlformats.org/officeDocument/2006/relationships/hyperlink" Target="http://digeig.gob.do/web/file/ORGANIGRAMAFINALDEDIGEIGOESTRUCTURAJERARQUICA_1.pdf" TargetMode="External"/><Relationship Id="rId32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53" Type="http://schemas.openxmlformats.org/officeDocument/2006/relationships/hyperlink" Target="http://digeig.gob.do/web/file/Decreto69409quecreaelSistema311deDenunciasQuejasyReclamaciones.pdf" TargetMode="External"/><Relationship Id="rId74" Type="http://schemas.openxmlformats.org/officeDocument/2006/relationships/hyperlink" Target="http://mt.gob.do/transparencia/images/docs/marco_legal_de_transparencia/resoluciones/resolucion_2-2012_instituye_a_constituir_la_ofic_libre_acceso.pdf" TargetMode="External"/><Relationship Id="rId128" Type="http://schemas.openxmlformats.org/officeDocument/2006/relationships/hyperlink" Target="http://mt.gob.do/transparencia/index.php/2015-06-16-02-22-06/presupuestos-aprobados-por-ano" TargetMode="External"/><Relationship Id="rId149" Type="http://schemas.openxmlformats.org/officeDocument/2006/relationships/hyperlink" Target="http://digeig.gob.do/web/es/transparencia/compras-y-contrataciones-1/lista-de-los-miembros-del-comite-de-licitacion/" TargetMode="External"/><Relationship Id="rId5" Type="http://schemas.openxmlformats.org/officeDocument/2006/relationships/hyperlink" Target="http://mt.gob.do/transparencia/images/docs/publicaciones/codigo-de-trabajo.pdf" TargetMode="External"/><Relationship Id="rId95" Type="http://schemas.openxmlformats.org/officeDocument/2006/relationships/hyperlink" Target="http://mt.gob.do/transparencia/index.php/publicaciones" TargetMode="External"/><Relationship Id="rId160" Type="http://schemas.openxmlformats.org/officeDocument/2006/relationships/hyperlink" Target="http://digeig.gob.do/web/es/transparencia/proyectos-y-programas/informes-de-presupuesto-sobre-programas-y-proyectos/" TargetMode="External"/><Relationship Id="rId22" Type="http://schemas.openxmlformats.org/officeDocument/2006/relationships/hyperlink" Target="http://digeig.gob.do/web/file/ley1307_crea_tribcontentribuadmin.pdf" TargetMode="External"/><Relationship Id="rId43" Type="http://schemas.openxmlformats.org/officeDocument/2006/relationships/hyperlink" Target="http://mt.gob.do/transparencia/images/docs/marco_legal_de_transparencia/leyes/ley_no_498-06_de_planificacion_e_inversion_publica.pdf" TargetMode="External"/><Relationship Id="rId64" Type="http://schemas.openxmlformats.org/officeDocument/2006/relationships/hyperlink" Target="http://digeig.gob.do/web/file/DECRETO14998QUECREALASCOMISIONESDEETICAPBLICA.pdf" TargetMode="External"/><Relationship Id="rId118" Type="http://schemas.openxmlformats.org/officeDocument/2006/relationships/hyperlink" Target="http://mt.gob.do/transparencia/images/docs/declaraciones_juradas/declaracion-jurada-aristides-de-los-milagros-victoria-jose.pdf" TargetMode="External"/><Relationship Id="rId139" Type="http://schemas.openxmlformats.org/officeDocument/2006/relationships/hyperlink" Target="http://mt.gob.do/transparencia/index.php/compras-y-contrataciones/lista-de-proveedores" TargetMode="External"/><Relationship Id="rId85" Type="http://schemas.openxmlformats.org/officeDocument/2006/relationships/hyperlink" Target="http://mt.gob.do/transparencia/index.php/oai/estadisticas-y-balances-de-la-gestion-oai" TargetMode="External"/><Relationship Id="rId150" Type="http://schemas.openxmlformats.org/officeDocument/2006/relationships/hyperlink" Target="http://mt.gob.do/transparencia/index.php/compras-y-contrataciones/compras-menores" TargetMode="External"/><Relationship Id="rId171" Type="http://schemas.openxmlformats.org/officeDocument/2006/relationships/hyperlink" Target="http://mt.gob.do/transparencia/index.php/comision-de-etica-mt/category/comision-de-etica-2018" TargetMode="External"/><Relationship Id="rId12" Type="http://schemas.openxmlformats.org/officeDocument/2006/relationships/hyperlink" Target="http://mt.gob.do/transparencia/images/docs/base_legal/resoluciones/RESOLUCION_SOBRE_DISCRIMINACION_ASUNTO_DE_CREDITO_2015.pdf" TargetMode="External"/><Relationship Id="rId33" Type="http://schemas.openxmlformats.org/officeDocument/2006/relationships/hyperlink" Target="http://digeig.gob.do/web/file/Ley_606.pdf" TargetMode="External"/><Relationship Id="rId108" Type="http://schemas.openxmlformats.org/officeDocument/2006/relationships/hyperlink" Target="http://ovi.mt.gob.do/empleateya/home/" TargetMode="External"/><Relationship Id="rId129" Type="http://schemas.openxmlformats.org/officeDocument/2006/relationships/hyperlink" Target="http://mt.gob.do/transparencia/index.php/2015-06-16-02-22-06/presupuestos-aprobados-por-ano/category/presupuesto-aprobado-2018" TargetMode="External"/><Relationship Id="rId54" Type="http://schemas.openxmlformats.org/officeDocument/2006/relationships/hyperlink" Target="http://mt.gob.do/transparencia/images/docs/marco_legal_de_transparencia/decretos/decreto_no_694-09.pdf" TargetMode="External"/><Relationship Id="rId75" Type="http://schemas.openxmlformats.org/officeDocument/2006/relationships/hyperlink" Target="http://digeig.gob.do/web/file/ReglamentoNo_0604AplicacindelaLeyNo_1004.pdf" TargetMode="External"/><Relationship Id="rId96" Type="http://schemas.openxmlformats.org/officeDocument/2006/relationships/hyperlink" Target="http://mt.gob.do/transparencia/images/docs/publicaciones/glosario-de-terminos-sobre-el-mercado-laboral.pdf" TargetMode="External"/><Relationship Id="rId140" Type="http://schemas.openxmlformats.org/officeDocument/2006/relationships/hyperlink" Target="http://mt.gob.do/transparencia/index.php/compras-y-contrataciones/lista-de-compras-y-contrataciones-realizadas" TargetMode="External"/><Relationship Id="rId161" Type="http://schemas.openxmlformats.org/officeDocument/2006/relationships/hyperlink" Target="http://mt.gob.do/transparencia/index.php/proyectos-y-program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leyes/ley-no-87-01.pdf" TargetMode="External"/><Relationship Id="rId23" Type="http://schemas.openxmlformats.org/officeDocument/2006/relationships/hyperlink" Target="http://mt.gob.do/transparencia/images/docs/marco_legal_de_transparencia/leyes/ley_no_13-07_sobre_el_tribunal_superior_administrativo.pdf" TargetMode="External"/><Relationship Id="rId28" Type="http://schemas.openxmlformats.org/officeDocument/2006/relationships/hyperlink" Target="http://mt.gob.do/transparencia/images/docs/marco_legal_de_transparencia/leyes/ley_no_498-06_de_planificacion_e_inversion_publica.pdf" TargetMode="External"/><Relationship Id="rId49" Type="http://schemas.openxmlformats.org/officeDocument/2006/relationships/hyperlink" Target="http://mt.gob.do/transparencia/images/docs/marco_legal_de_transparencia/decretos/Decreto_543-12.pdf" TargetMode="External"/><Relationship Id="rId114" Type="http://schemas.openxmlformats.org/officeDocument/2006/relationships/hyperlink" Target="http://mt.gob.do/transparencia/images/docs/declaraciones_juradas/2017/WASHINGTON%20Y.%20GONZALEZ%20NINA%20-%20DECLARACION%20JURADA%20DE%20PATRIMONIO.pdf" TargetMode="External"/><Relationship Id="rId119" Type="http://schemas.openxmlformats.org/officeDocument/2006/relationships/hyperlink" Target="http://mt.gob.do/transparencia/images/docs/declaraciones_juradas/2016%20nuevos/Aristides.pdf" TargetMode="External"/><Relationship Id="rId44" Type="http://schemas.openxmlformats.org/officeDocument/2006/relationships/hyperlink" Target="http://digeig.gob.do/web/file/Reglamento49007.pdf" TargetMode="External"/><Relationship Id="rId60" Type="http://schemas.openxmlformats.org/officeDocument/2006/relationships/hyperlink" Target="http://mt.gob.do/transparencia/images/docs/marco_legal_de_transparencia/decretos/decreto_no_130-05.pdf" TargetMode="External"/><Relationship Id="rId65" Type="http://schemas.openxmlformats.org/officeDocument/2006/relationships/hyperlink" Target="http://mt.gob.do/transparencia/images/docs/marco_legal_de_transparencia/decretos/decreto_no_149-98.pdf" TargetMode="External"/><Relationship Id="rId81" Type="http://schemas.openxmlformats.org/officeDocument/2006/relationships/hyperlink" Target="http://mt.gob.do/transparencia/index.php/oai" TargetMode="External"/><Relationship Id="rId86" Type="http://schemas.openxmlformats.org/officeDocument/2006/relationships/hyperlink" Target="http://mt.gob.do/transparencia/index.php/oai/informacion-clasificada" TargetMode="External"/><Relationship Id="rId130" Type="http://schemas.openxmlformats.org/officeDocument/2006/relationships/hyperlink" Target="http://digeig.gob.do/web/es/transparencia/presupuesto/ejecucion-del-presupuesto/" TargetMode="External"/><Relationship Id="rId135" Type="http://schemas.openxmlformats.org/officeDocument/2006/relationships/hyperlink" Target="http://digeig.gob.do/web/es/transparencia/recursos-humanos-1/vacantes-1/" TargetMode="External"/><Relationship Id="rId151" Type="http://schemas.openxmlformats.org/officeDocument/2006/relationships/hyperlink" Target="http://mt.gob.do/transparencia/index.php/compras-y-contrataciones/casos-de-emergencia-y-urgencias" TargetMode="External"/><Relationship Id="rId156" Type="http://schemas.openxmlformats.org/officeDocument/2006/relationships/hyperlink" Target="http://digeig.gob.do/web/es/transparencia/proyectos-y-programas/informes-de-seguimiento-a-los-programas-y-proyectos/" TargetMode="External"/><Relationship Id="rId172" Type="http://schemas.openxmlformats.org/officeDocument/2006/relationships/hyperlink" Target="http://mt.gob.do/transparencia/index.php/datos-abiertos" TargetMode="External"/><Relationship Id="rId13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18" Type="http://schemas.openxmlformats.org/officeDocument/2006/relationships/hyperlink" Target="http://digeig.gob.do/web/file/LeyNo_4108sobrelaFuncionPublica.pdf" TargetMode="External"/><Relationship Id="rId39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109" Type="http://schemas.openxmlformats.org/officeDocument/2006/relationships/hyperlink" Target="http://mt.gob.do/transparencia/index.php/oai" TargetMode="External"/><Relationship Id="rId34" Type="http://schemas.openxmlformats.org/officeDocument/2006/relationships/hyperlink" Target="http://mt.gob.do/transparencia/images/docs/marco_legal_de_transparencia/leyes/ley_no_6-06_de_credito_publico.pdf" TargetMode="External"/><Relationship Id="rId50" Type="http://schemas.openxmlformats.org/officeDocument/2006/relationships/hyperlink" Target="http://digeig.gob.do/web/file/DecretoDIGEIG.pdf" TargetMode="External"/><Relationship Id="rId55" Type="http://schemas.openxmlformats.org/officeDocument/2006/relationships/hyperlink" Target="http://mt.gob.do/transparencia/images/docs/marco_legal_de_transparencia/decretos/decreto_no_491-07.pdf" TargetMode="External"/><Relationship Id="rId76" Type="http://schemas.openxmlformats.org/officeDocument/2006/relationships/hyperlink" Target="http://mt.gob.do/transparencia/images/docs/marco_legal_de_transparencia/resoluciones/reglamento-no-06-04.pdf" TargetMode="External"/><Relationship Id="rId97" Type="http://schemas.openxmlformats.org/officeDocument/2006/relationships/hyperlink" Target="http://mt.gob.do/transparencia/images/docs/publicaciones/panorama-laboral-2012-omlad.pdf" TargetMode="External"/><Relationship Id="rId104" Type="http://schemas.openxmlformats.org/officeDocument/2006/relationships/hyperlink" Target="http://mt.gob.do/transparencia/images/docs/estadisticas/bianuario_2012_2013.pdf" TargetMode="External"/><Relationship Id="rId120" Type="http://schemas.openxmlformats.org/officeDocument/2006/relationships/hyperlink" Target="http://mt.gob.do/transparencia/images/docs/declaraciones_juradas/2016%20nuevos/Arismendy.pdf" TargetMode="External"/><Relationship Id="rId125" Type="http://schemas.openxmlformats.org/officeDocument/2006/relationships/hyperlink" Target="http://mt.gob.do/transparencia/images/docs/declaraciones_juradas/2017/Francisca.pdf" TargetMode="External"/><Relationship Id="rId141" Type="http://schemas.openxmlformats.org/officeDocument/2006/relationships/hyperlink" Target="http://mt.gob.do/transparencia/index.php/compras-y-contrataciones/lista-de-compras-y-contrataciones-realizadas" TargetMode="External"/><Relationship Id="rId146" Type="http://schemas.openxmlformats.org/officeDocument/2006/relationships/hyperlink" Target="http://mt.gob.do/transparencia/index.php/compras-y-contrataciones/licitaciones-restringidas" TargetMode="External"/><Relationship Id="rId167" Type="http://schemas.openxmlformats.org/officeDocument/2006/relationships/hyperlink" Target="http://digeig.gob.do/web/es/transparencia/finanzas/relacion-de-activos-fijos-de-la-institucion/" TargetMode="External"/><Relationship Id="rId7" Type="http://schemas.openxmlformats.org/officeDocument/2006/relationships/hyperlink" Target="http://mt.gob.do/transparencia/images/docs/base_legal/leyes/ley-no-116.pdf" TargetMode="External"/><Relationship Id="rId71" Type="http://schemas.openxmlformats.org/officeDocument/2006/relationships/hyperlink" Target="http://digeig.gob.do/web/file/Resolucin113sobrePolticasdeEstandarizacinPortalesdeTransparenciadefecha30deenerode2013_1.pdf" TargetMode="External"/><Relationship Id="rId92" Type="http://schemas.openxmlformats.org/officeDocument/2006/relationships/hyperlink" Target="http://mt.gob.do/transparencia/index.php/plan-estrategico/planificacion-estrategica" TargetMode="External"/><Relationship Id="rId162" Type="http://schemas.openxmlformats.org/officeDocument/2006/relationships/hyperlink" Target="http://mt.gob.do/transparencia/images/docs/finanzas/balance-general/2018/BALANCE-ENERO-2018.pdf" TargetMode="External"/><Relationship Id="rId2" Type="http://schemas.openxmlformats.org/officeDocument/2006/relationships/hyperlink" Target="http://digeig.gob.do/web/file/constitucionpoliticafinal2010_1.pdf" TargetMode="External"/><Relationship Id="rId29" Type="http://schemas.openxmlformats.org/officeDocument/2006/relationships/hyperlink" Target="http://digeig.gob.do/web/file/LeyNo34006.pdf" TargetMode="External"/><Relationship Id="rId24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40" Type="http://schemas.openxmlformats.org/officeDocument/2006/relationships/hyperlink" Target="http://digeig.gob.do/web/file/ley507_rd.pdf" TargetMode="External"/><Relationship Id="rId45" Type="http://schemas.openxmlformats.org/officeDocument/2006/relationships/hyperlink" Target="http://mt.gob.do/transparencia/images/docs/marco_legal_de_transparencia/decretos/Decreto_543-12.pdf" TargetMode="External"/><Relationship Id="rId66" Type="http://schemas.openxmlformats.org/officeDocument/2006/relationships/hyperlink" Target="http://mt.gob.do/transparencia/images/docs/marco_legal_de_transparencia/decretos/decreto_no_527-09.pdf" TargetMode="External"/><Relationship Id="rId87" Type="http://schemas.openxmlformats.org/officeDocument/2006/relationships/hyperlink" Target="http://mt.gob.do/transparencia/index.php/oai/indice-de-documentos-para-entrega" TargetMode="External"/><Relationship Id="rId110" Type="http://schemas.openxmlformats.org/officeDocument/2006/relationships/hyperlink" Target="http://ovi.mt.gob.do/empleateya/home/" TargetMode="External"/><Relationship Id="rId115" Type="http://schemas.openxmlformats.org/officeDocument/2006/relationships/hyperlink" Target="http://mt.gob.do/transparencia/images/docs/declaraciones_juradas/declaracion-jurada-viceministra-gladys-sofia-azcona.pdf" TargetMode="External"/><Relationship Id="rId131" Type="http://schemas.openxmlformats.org/officeDocument/2006/relationships/hyperlink" Target="http://mt.gob.do/transparencia/index.php/2015-06-16-02-22-06/ejecucion-del-presupuesto" TargetMode="External"/><Relationship Id="rId136" Type="http://schemas.openxmlformats.org/officeDocument/2006/relationships/hyperlink" Target="http://mt.gob.do/transparencia/index.php/2014-10-10-20-36-19/vacantes" TargetMode="External"/><Relationship Id="rId157" Type="http://schemas.openxmlformats.org/officeDocument/2006/relationships/hyperlink" Target="http://mt.gob.do/transparencia/images/docs/proyectos_y_programas/escuela-taller/2017/INFORME-Oct-Dic-2017-Corregido_optimize.pdf" TargetMode="External"/><Relationship Id="rId61" Type="http://schemas.openxmlformats.org/officeDocument/2006/relationships/hyperlink" Target="http://digeig.gob.do/web/file/D1523_04.pdf" TargetMode="External"/><Relationship Id="rId82" Type="http://schemas.openxmlformats.org/officeDocument/2006/relationships/hyperlink" Target="http://mt.gob.do/transparencia/images/docs/oai/estructura-organica/Propuesta--Organigrama-Areas-y-Puestos-en-OAI.pdf" TargetMode="External"/><Relationship Id="rId152" Type="http://schemas.openxmlformats.org/officeDocument/2006/relationships/hyperlink" Target="http://mt.gob.do/transparencia/index.php/compras-y-contrataciones/casos-de-excepcion" TargetMode="External"/><Relationship Id="rId173" Type="http://schemas.openxmlformats.org/officeDocument/2006/relationships/printerSettings" Target="../printerSettings/printerSettings2.bin"/><Relationship Id="rId19" Type="http://schemas.openxmlformats.org/officeDocument/2006/relationships/hyperlink" Target="http://mt.gob.do/transparencia/images/docs/marco_legal_de_transparencia/leyes/ley_no_41-08_sobre_la_funcion_publica.pdf" TargetMode="External"/><Relationship Id="rId14" Type="http://schemas.openxmlformats.org/officeDocument/2006/relationships/hyperlink" Target="http://mt.gob.do/transparencia/images/docs/base_legal/otras-normativas/acuerdo-de-cariforum.pdf" TargetMode="External"/><Relationship Id="rId30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5" Type="http://schemas.openxmlformats.org/officeDocument/2006/relationships/hyperlink" Target="http://mt.gob.do/transparencia/images/docs/marco_legal_de_transparencia/leyes/ley_no_567-05_de_tesoreria_nacional.pdf" TargetMode="External"/><Relationship Id="rId56" Type="http://schemas.openxmlformats.org/officeDocument/2006/relationships/hyperlink" Target="http://digeig.gob.do/web/file/Decreto28706DECLARACIONJURADADEBIENES.pdf" TargetMode="External"/><Relationship Id="rId77" Type="http://schemas.openxmlformats.org/officeDocument/2006/relationships/hyperlink" Target="http://mt.gob.do/transparencia/images/docs/marco_legal_de_transparencia/reglamentos/reglamento_09-04_contratacion_de_firmas_de_auditorias_privadas_independientes_.pdf" TargetMode="External"/><Relationship Id="rId100" Type="http://schemas.openxmlformats.org/officeDocument/2006/relationships/hyperlink" Target="http://mt.gob.do/transparencia/images/docs/base_legal/resoluciones/resolucion-no-01-2011-dia-feriado-16-de-agosto-2011.pdf" TargetMode="External"/><Relationship Id="rId105" Type="http://schemas.openxmlformats.org/officeDocument/2006/relationships/hyperlink" Target="http://calculo.mt.gob.do/" TargetMode="External"/><Relationship Id="rId126" Type="http://schemas.openxmlformats.org/officeDocument/2006/relationships/hyperlink" Target="http://mt.gob.do/transparencia/images/docs/declaraciones_juradas/2016%20nuevos/Patricia.pdf" TargetMode="External"/><Relationship Id="rId147" Type="http://schemas.openxmlformats.org/officeDocument/2006/relationships/hyperlink" Target="http://mt.gob.do/transparencia/index.php/compras-y-contrataciones/sorteos-de-obras" TargetMode="External"/><Relationship Id="rId168" Type="http://schemas.openxmlformats.org/officeDocument/2006/relationships/hyperlink" Target="http://mt.gob.do/transparencia/images/docs/finanzas/activos-fijos/2018/REPORTE-PARA-EL-PORTAL-DE-TRANSPARENCIA-MT-ENERO-2018.pdf" TargetMode="External"/><Relationship Id="rId8" Type="http://schemas.openxmlformats.org/officeDocument/2006/relationships/hyperlink" Target="http://digeig.gob.do/web/file/DecretoDIGEIG_1.pdf" TargetMode="External"/><Relationship Id="rId51" Type="http://schemas.openxmlformats.org/officeDocument/2006/relationships/hyperlink" Target="http://mt.gob.do/transparencia/images/docs/marco_legal_de_transparencia/decretos/decreto_no_486-12.pdf" TargetMode="External"/><Relationship Id="rId72" Type="http://schemas.openxmlformats.org/officeDocument/2006/relationships/hyperlink" Target="http://mt.gob.do/transparencia/images/docs/marco_legal_de_transparencia/resoluciones/resolucion_1-13_sobre_contenido_del_portal_de_transparencia.pdf" TargetMode="External"/><Relationship Id="rId93" Type="http://schemas.openxmlformats.org/officeDocument/2006/relationships/hyperlink" Target="http://digeig.gob.do/web/es/transparencia/plan-estrategico-de-la-institucion/informes-de-logros-y-o-seguimiento-del-plan-estrategico/" TargetMode="External"/><Relationship Id="rId98" Type="http://schemas.openxmlformats.org/officeDocument/2006/relationships/hyperlink" Target="http://mt.gob.do/transparencia/images/docs/publicaciones/panorama-laboral-2011-omlad.pdf" TargetMode="External"/><Relationship Id="rId121" Type="http://schemas.openxmlformats.org/officeDocument/2006/relationships/hyperlink" Target="http://mt.gob.do/transparencia/images/docs/declaraciones_juradas/2016%20nuevos/E.Amarante.pdf" TargetMode="External"/><Relationship Id="rId142" Type="http://schemas.openxmlformats.org/officeDocument/2006/relationships/hyperlink" Target="http://mt.gob.do/transparencia/index.php/compras-y-contrataciones/como-registrarse-como-proveedor-del-estado" TargetMode="External"/><Relationship Id="rId163" Type="http://schemas.openxmlformats.org/officeDocument/2006/relationships/hyperlink" Target="http://digeig.gob.do/web/es/transparencia/presupuesto/ejecucion-del-presupuesto/" TargetMode="External"/><Relationship Id="rId3" Type="http://schemas.openxmlformats.org/officeDocument/2006/relationships/hyperlink" Target="http://mt.gob.do/transparencia/images/docs/base_legal/constitucion/constitucion-politica-2010.pdf" TargetMode="External"/><Relationship Id="rId25" Type="http://schemas.openxmlformats.org/officeDocument/2006/relationships/hyperlink" Target="http://digeig.gob.do/web/file/ley507_rd.pdf" TargetMode="External"/><Relationship Id="rId46" Type="http://schemas.openxmlformats.org/officeDocument/2006/relationships/hyperlink" Target="http://digeig.gob.do/web/file/Ley8279.pdf" TargetMode="External"/><Relationship Id="rId67" Type="http://schemas.openxmlformats.org/officeDocument/2006/relationships/hyperlink" Target="http://mt.gob.do/transparencia/images/docs/marco_legal_de_transparencia/decretos/decreto_no_527-09.pdf" TargetMode="External"/><Relationship Id="rId116" Type="http://schemas.openxmlformats.org/officeDocument/2006/relationships/hyperlink" Target="http://mt.gob.do/transparencia/images/docs/declaraciones_juradas/2016%20nuevos/Winston%20Santos.pdf" TargetMode="External"/><Relationship Id="rId137" Type="http://schemas.openxmlformats.org/officeDocument/2006/relationships/hyperlink" Target="http://digeig.gob.do/web/es/transparencia/beneficiarios-de-programas-asistenciales/" TargetMode="External"/><Relationship Id="rId158" Type="http://schemas.openxmlformats.org/officeDocument/2006/relationships/hyperlink" Target="http://digeig.gob.do/web/es/transparencia/proyectos-y-programas/calendarios-de-ejecucion-de-programas-y-proyectos/" TargetMode="External"/><Relationship Id="rId20" Type="http://schemas.openxmlformats.org/officeDocument/2006/relationships/hyperlink" Target="http://digeig.gob.do/web/file/LeydeArchivos481_08.pdf" TargetMode="External"/><Relationship Id="rId41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62" Type="http://schemas.openxmlformats.org/officeDocument/2006/relationships/hyperlink" Target="http://mt.gob.do/transparencia/images/docs/marco_legal_de_transparencia/decretos/decreto_no_1523-04.pdf" TargetMode="External"/><Relationship Id="rId83" Type="http://schemas.openxmlformats.org/officeDocument/2006/relationships/hyperlink" Target="http://mt.gob.do/transparencia/images/docs/oai/propuesta-manual-de-organizaciones/propuesta-manual-de-organizacion.pdf" TargetMode="External"/><Relationship Id="rId88" Type="http://schemas.openxmlformats.org/officeDocument/2006/relationships/hyperlink" Target="https://www.saip.gob.do/realizar-solicitud.php" TargetMode="External"/><Relationship Id="rId111" Type="http://schemas.openxmlformats.org/officeDocument/2006/relationships/hyperlink" Target="http://www.311.gob.do/" TargetMode="External"/><Relationship Id="rId132" Type="http://schemas.openxmlformats.org/officeDocument/2006/relationships/hyperlink" Target="http://mt.gob.do/transparencia/index.php/2014-10-10-20-36-19/nominas" TargetMode="External"/><Relationship Id="rId153" Type="http://schemas.openxmlformats.org/officeDocument/2006/relationships/hyperlink" Target="http://mt.gob.do/transparencia/index.php/compras-y-contrataciones/estado-de-cuentas-de-suplidores" TargetMode="External"/><Relationship Id="rId174" Type="http://schemas.openxmlformats.org/officeDocument/2006/relationships/drawing" Target="../drawings/drawing2.xml"/><Relationship Id="rId15" Type="http://schemas.openxmlformats.org/officeDocument/2006/relationships/hyperlink" Target="http://mt.gob.do/transparencia/images/docs/base_legal/otras-normativas/acuerdo-de-cariforum-cap-5.pdf" TargetMode="External"/><Relationship Id="rId36" Type="http://schemas.openxmlformats.org/officeDocument/2006/relationships/hyperlink" Target="http://mt.gob.do/transparencia/images/docs/marco_legal_de_transparencia/leyes/ley_10-04_de_la_camara_de_cuentas_de_la_rep_dom_.pdf" TargetMode="External"/><Relationship Id="rId57" Type="http://schemas.openxmlformats.org/officeDocument/2006/relationships/hyperlink" Target="http://mt.gob.do/transparencia/images/docs/marco_legal_de_transparencia/decretos/decreto_no_287-06.pdf" TargetMode="External"/><Relationship Id="rId106" Type="http://schemas.openxmlformats.org/officeDocument/2006/relationships/hyperlink" Target="http://ministeriodetrabajo.gob.do/index.php/servicios/167-sistema-integrado-de-registros-laborales-sirla-" TargetMode="External"/><Relationship Id="rId127" Type="http://schemas.openxmlformats.org/officeDocument/2006/relationships/hyperlink" Target="http://digeig.gob.do/web/es/transparencia/presupuesto/presupuesto-aprobado-del-ano/" TargetMode="External"/><Relationship Id="rId10" Type="http://schemas.openxmlformats.org/officeDocument/2006/relationships/hyperlink" Target="http://mt.gob.do/transparencia/images/docs/base_legal/decretos/decreto-56-10.pdf" TargetMode="External"/><Relationship Id="rId31" Type="http://schemas.openxmlformats.org/officeDocument/2006/relationships/hyperlink" Target="http://digeig.gob.do/web/file/Ley_42306.pdf" TargetMode="External"/><Relationship Id="rId52" Type="http://schemas.openxmlformats.org/officeDocument/2006/relationships/hyperlink" Target="http://mt.gob.do/transparencia/images/docs/base_legal/decretos/decreto-129-10-reglamento-de-aplicacin-ley-481-08-general-de-archivos.pdf" TargetMode="External"/><Relationship Id="rId73" Type="http://schemas.openxmlformats.org/officeDocument/2006/relationships/hyperlink" Target="http://digeig.gob.do/web/file/resolucion22012_1.pdf" TargetMode="External"/><Relationship Id="rId78" Type="http://schemas.openxmlformats.org/officeDocument/2006/relationships/hyperlink" Target="http://mt.gob.do/transparencia/images/docs/marco_legal_de_transparencia/resoluciones/resolucion-no-3-2012.pdf" TargetMode="External"/><Relationship Id="rId94" Type="http://schemas.openxmlformats.org/officeDocument/2006/relationships/hyperlink" Target="http://mt.gob.do/transparencia/index.php/plan-estrategico/informe-de-logros-y-seguimiento" TargetMode="External"/><Relationship Id="rId99" Type="http://schemas.openxmlformats.org/officeDocument/2006/relationships/hyperlink" Target="http://mt.gob.do/transparencia/images/docs/publicaciones/Flujo_migratorio_2011.pdf" TargetMode="External"/><Relationship Id="rId101" Type="http://schemas.openxmlformats.org/officeDocument/2006/relationships/hyperlink" Target="http://www.omlad.gob.do/ResolucionesSalariales.aspx" TargetMode="External"/><Relationship Id="rId122" Type="http://schemas.openxmlformats.org/officeDocument/2006/relationships/hyperlink" Target="http://mt.gob.do/transparencia/images/docs/declaraciones_juradas/2016%20nuevos/SAMIR.pdf" TargetMode="External"/><Relationship Id="rId143" Type="http://schemas.openxmlformats.org/officeDocument/2006/relationships/hyperlink" Target="http://digeig.gob.do/web/es/transparencia/compras-y-contrataciones-1/plan-anual-de-compras/" TargetMode="External"/><Relationship Id="rId148" Type="http://schemas.openxmlformats.org/officeDocument/2006/relationships/hyperlink" Target="http://mt.gob.do/transparencia/index.php/compras-y-contrataciones/comparaciones-de-precios" TargetMode="External"/><Relationship Id="rId164" Type="http://schemas.openxmlformats.org/officeDocument/2006/relationships/hyperlink" Target="http://mt.gob.do/transparencia/images/docs/finanzas/ingresos-egresos/2018/Reporte-de-Ingresos-y-Gastos-del-1-al-31-de-enero-2018.xlsx" TargetMode="External"/><Relationship Id="rId169" Type="http://schemas.openxmlformats.org/officeDocument/2006/relationships/hyperlink" Target="http://digeig.gob.do/web/es/transparencia/finanzas/relacion-de-inventario-en-almacen/" TargetMode="External"/><Relationship Id="rId4" Type="http://schemas.openxmlformats.org/officeDocument/2006/relationships/hyperlink" Target="http://mt.gob.do/transparencia/images/docs/base_legal/leyes/ley-no-786.pdf" TargetMode="External"/><Relationship Id="rId9" Type="http://schemas.openxmlformats.org/officeDocument/2006/relationships/hyperlink" Target="http://mt.gob.do/transparencia/images/docs/base_legal/decretos/decreto-258-93-aplicacion-ct.pdf" TargetMode="External"/><Relationship Id="rId2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47" Type="http://schemas.openxmlformats.org/officeDocument/2006/relationships/hyperlink" Target="http://mt.gob.do/transparencia/images/docs/marco_legal_de_transparencia/leyes/ley_no_82-79_sobre_diclaracion_jurada_de_bienes.pdf" TargetMode="External"/><Relationship Id="rId68" Type="http://schemas.openxmlformats.org/officeDocument/2006/relationships/hyperlink" Target="http://mt.gob.do/transparencia/images/docs/marco_legal_de_transparencia/decretos/decreto_no_525-09.pdf" TargetMode="External"/><Relationship Id="rId89" Type="http://schemas.openxmlformats.org/officeDocument/2006/relationships/hyperlink" Target="http://mt.gob.do/transparencia/index.php/oai/consulta-solicitudes-informacion-publica" TargetMode="External"/><Relationship Id="rId112" Type="http://schemas.openxmlformats.org/officeDocument/2006/relationships/hyperlink" Target="http://mt.gob.do/transparencia/index.php/declaraciones-juradas" TargetMode="External"/><Relationship Id="rId133" Type="http://schemas.openxmlformats.org/officeDocument/2006/relationships/hyperlink" Target="http://digeig.gob.do/web/es/transparencia/recursos-humanos-1/jubilaciones%2C-pensiones-y-retiros/" TargetMode="External"/><Relationship Id="rId154" Type="http://schemas.openxmlformats.org/officeDocument/2006/relationships/hyperlink" Target="http://digeig.gob.do/web/es/transparencia/proyectos-y-programas/descripcion-de-los-programas-y-proyectos/" TargetMode="External"/><Relationship Id="rId16" Type="http://schemas.openxmlformats.org/officeDocument/2006/relationships/hyperlink" Target="http://digeig.gob.do/web/file/Ley1007SistemaNacionaldeControlInternoydelaContraloria1.pdf" TargetMode="External"/><Relationship Id="rId37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58" Type="http://schemas.openxmlformats.org/officeDocument/2006/relationships/hyperlink" Target="http://mt.gob.do/transparencia/images/docs/base_legal/decretos/decreto-441-06-sobre-sistema-de-tesoreria-de-la-rep-dom.pdf" TargetMode="External"/><Relationship Id="rId79" Type="http://schemas.openxmlformats.org/officeDocument/2006/relationships/hyperlink" Target="http://mt.gob.do/transparencia/images/docs/organigrama/ORGANIGRAMA_MT_ANO_2014.pdf" TargetMode="External"/><Relationship Id="rId102" Type="http://schemas.openxmlformats.org/officeDocument/2006/relationships/hyperlink" Target="http://mt.gob.do/transparencia/images/docs/estadisticas/estadisticas_2007_2010.pdf" TargetMode="External"/><Relationship Id="rId123" Type="http://schemas.openxmlformats.org/officeDocument/2006/relationships/hyperlink" Target="http://mt.gob.do/transparencia/images/docs/declaraciones_juradas/2017/FELIX%20E.%20HIDALGO%20POLANCO%20(1).pdf" TargetMode="External"/><Relationship Id="rId144" Type="http://schemas.openxmlformats.org/officeDocument/2006/relationships/hyperlink" Target="http://mt.gob.do/transparencia/index.php/compras-y-contrataciones/plan-anual-de-compras" TargetMode="External"/><Relationship Id="rId90" Type="http://schemas.openxmlformats.org/officeDocument/2006/relationships/hyperlink" Target="http://mt.gob.do/transparencia/index.php/oai/contacto-responsable-de-acceso-a-la-informacion" TargetMode="External"/><Relationship Id="rId165" Type="http://schemas.openxmlformats.org/officeDocument/2006/relationships/hyperlink" Target="http://digeig.gob.do/web/es/transparencia/finanzas/informes-de-auditorias/" TargetMode="External"/><Relationship Id="rId27" Type="http://schemas.openxmlformats.org/officeDocument/2006/relationships/hyperlink" Target="http://digeig.gob.do/web/file/Ley_No_498_06.pdf" TargetMode="External"/><Relationship Id="rId48" Type="http://schemas.openxmlformats.org/officeDocument/2006/relationships/hyperlink" Target="http://digeig.gob.do/web/file/Decreto54312lowres.pdf" TargetMode="External"/><Relationship Id="rId69" Type="http://schemas.openxmlformats.org/officeDocument/2006/relationships/hyperlink" Target="http://mt.gob.do/transparencia/images/docs/marco_legal_de_transparencia/decretos/decreto_no_524-09.pdf" TargetMode="External"/><Relationship Id="rId113" Type="http://schemas.openxmlformats.org/officeDocument/2006/relationships/hyperlink" Target="http://mt.gob.do/transparencia/images/docs/declaraciones_juradas/2016%20nuevos/Documento%20DECLARACION%20JURADA%20MINISTRO%20TRABAJO%20(1).pdf" TargetMode="External"/><Relationship Id="rId134" Type="http://schemas.openxmlformats.org/officeDocument/2006/relationships/hyperlink" Target="http://mt.gob.do/transparencia/index.php/2014-10-10-20-36-19/jubilaciones-pensiones-y-retiros" TargetMode="External"/><Relationship Id="rId80" Type="http://schemas.openxmlformats.org/officeDocument/2006/relationships/hyperlink" Target="http://mt.gob.do/transparencia/index.php/derechos-de-los-ciudadanos" TargetMode="External"/><Relationship Id="rId155" Type="http://schemas.openxmlformats.org/officeDocument/2006/relationships/hyperlink" Target="http://mt.gob.do/transparencia/images/docs/proyectos_y_programas/PROGRAMA%20ESCUELA%20TALLER%20DE%20SANTO%20DOMINGO.doc" TargetMode="External"/><Relationship Id="rId17" Type="http://schemas.openxmlformats.org/officeDocument/2006/relationships/hyperlink" Target="http://mt.gob.do/transparencia/images/docs/marco_legal_de_transparencia/decretos/Ley_No.107-13Derechos_y_Deberes_Personas_en_Relacion_Con_la_Administracion_Publica.pdf" TargetMode="External"/><Relationship Id="rId38" Type="http://schemas.openxmlformats.org/officeDocument/2006/relationships/hyperlink" Target="http://digeig.gob.do/web/file/Ley_12601.pdf" TargetMode="External"/><Relationship Id="rId59" Type="http://schemas.openxmlformats.org/officeDocument/2006/relationships/hyperlink" Target="http://digeig.gob.do/web/file/Decreto130051.pdf" TargetMode="External"/><Relationship Id="rId103" Type="http://schemas.openxmlformats.org/officeDocument/2006/relationships/hyperlink" Target="http://mt.gob.do/transparencia/images/docs/estadisticas/estadisticas_2011.pdf" TargetMode="External"/><Relationship Id="rId124" Type="http://schemas.openxmlformats.org/officeDocument/2006/relationships/hyperlink" Target="http://mt.gob.do/transparencia/images/docs/declaraciones_juradas/2017/ANDRES%20VALENTIN%20HERRERA.pdf" TargetMode="External"/><Relationship Id="rId70" Type="http://schemas.openxmlformats.org/officeDocument/2006/relationships/hyperlink" Target="http://mt.gob.do/transparencia/images/docs/marco_legal_de_transparencia/decretos/decreto_no_523-09.pdf" TargetMode="External"/><Relationship Id="rId91" Type="http://schemas.openxmlformats.org/officeDocument/2006/relationships/hyperlink" Target="http://mt.gob.do/transparencia/index.php/plan-estrategico/plan-estrategico" TargetMode="External"/><Relationship Id="rId145" Type="http://schemas.openxmlformats.org/officeDocument/2006/relationships/hyperlink" Target="http://mt.gob.do/transparencia/index.php/compras-y-contrataciones/licitaciones-publicas" TargetMode="External"/><Relationship Id="rId166" Type="http://schemas.openxmlformats.org/officeDocument/2006/relationships/hyperlink" Target="http://mt.gob.do/transparencia/index.php/finanzas/informes-de-auditorias/category/informe-de-auditoria-enero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1"/>
  <sheetViews>
    <sheetView tabSelected="1" topLeftCell="A4" zoomScale="70" zoomScaleNormal="70" zoomScaleSheetLayoutView="50" workbookViewId="0">
      <selection activeCell="E19" sqref="E19:G19"/>
    </sheetView>
  </sheetViews>
  <sheetFormatPr baseColWidth="10" defaultRowHeight="15"/>
  <cols>
    <col min="1" max="1" width="22" style="54" customWidth="1"/>
    <col min="2" max="2" width="24.85546875" style="54" customWidth="1"/>
    <col min="3" max="3" width="48.85546875" style="54" customWidth="1"/>
    <col min="4" max="4" width="17.85546875" style="55" customWidth="1"/>
    <col min="5" max="5" width="81.42578125" style="54" customWidth="1"/>
    <col min="6" max="6" width="12.28515625" style="55" customWidth="1"/>
    <col min="7" max="7" width="15.85546875" style="55" customWidth="1"/>
    <col min="8" max="16384" width="11.42578125" style="54"/>
  </cols>
  <sheetData>
    <row r="2" spans="1:8" ht="30" customHeight="1">
      <c r="D2" s="73"/>
    </row>
    <row r="3" spans="1:8">
      <c r="D3" s="56"/>
    </row>
    <row r="4" spans="1:8">
      <c r="D4" s="56"/>
    </row>
    <row r="5" spans="1:8">
      <c r="A5" s="164"/>
      <c r="B5" s="164"/>
      <c r="C5" s="164"/>
      <c r="D5" s="164"/>
      <c r="E5" s="164"/>
      <c r="F5" s="164"/>
      <c r="G5" s="164"/>
      <c r="H5" s="57"/>
    </row>
    <row r="6" spans="1:8">
      <c r="A6" s="164"/>
      <c r="B6" s="164"/>
      <c r="C6" s="164"/>
      <c r="D6" s="164"/>
      <c r="E6" s="164"/>
      <c r="F6" s="164"/>
      <c r="G6" s="164"/>
      <c r="H6" s="57"/>
    </row>
    <row r="7" spans="1:8">
      <c r="A7" s="165" t="s">
        <v>1</v>
      </c>
      <c r="B7" s="165"/>
      <c r="C7" s="165"/>
      <c r="D7" s="165"/>
      <c r="E7" s="165"/>
      <c r="F7" s="165"/>
      <c r="G7" s="165"/>
      <c r="H7" s="90"/>
    </row>
    <row r="8" spans="1:8">
      <c r="A8" s="164" t="s">
        <v>420</v>
      </c>
      <c r="B8" s="164"/>
      <c r="C8" s="164"/>
      <c r="D8" s="164"/>
      <c r="E8" s="164"/>
      <c r="F8" s="164"/>
      <c r="G8" s="164"/>
      <c r="H8" s="57"/>
    </row>
    <row r="10" spans="1:8">
      <c r="A10" s="172" t="s">
        <v>3</v>
      </c>
      <c r="B10" s="173"/>
      <c r="C10" s="173"/>
      <c r="D10" s="173"/>
      <c r="E10" s="173"/>
      <c r="F10" s="173"/>
      <c r="G10" s="173"/>
      <c r="H10" s="91"/>
    </row>
    <row r="11" spans="1:8" ht="16.5" customHeight="1">
      <c r="A11" s="92" t="s">
        <v>453</v>
      </c>
      <c r="B11" s="171" t="s">
        <v>458</v>
      </c>
      <c r="C11" s="171"/>
      <c r="D11" s="171"/>
      <c r="E11" s="171"/>
      <c r="F11" s="93"/>
      <c r="G11" s="93"/>
      <c r="H11" s="94"/>
    </row>
    <row r="12" spans="1:8" ht="16.5" customHeight="1">
      <c r="A12" s="94" t="s">
        <v>454</v>
      </c>
      <c r="B12" s="168" t="s">
        <v>455</v>
      </c>
      <c r="C12" s="168"/>
      <c r="D12" s="168"/>
      <c r="E12" s="168"/>
      <c r="F12" s="95"/>
      <c r="G12" s="95"/>
      <c r="H12" s="94"/>
    </row>
    <row r="13" spans="1:8" ht="16.5" customHeight="1">
      <c r="A13" s="96" t="s">
        <v>456</v>
      </c>
      <c r="B13" s="168" t="s">
        <v>457</v>
      </c>
      <c r="C13" s="168"/>
      <c r="D13" s="168"/>
      <c r="E13" s="168"/>
      <c r="F13" s="95"/>
      <c r="G13" s="95"/>
      <c r="H13" s="94"/>
    </row>
    <row r="14" spans="1:8" ht="16.5" customHeight="1">
      <c r="A14" s="96" t="s">
        <v>460</v>
      </c>
      <c r="B14" s="168" t="s">
        <v>467</v>
      </c>
      <c r="C14" s="168"/>
      <c r="D14" s="168"/>
      <c r="E14" s="168"/>
      <c r="F14" s="95"/>
      <c r="G14" s="95"/>
      <c r="H14" s="58"/>
    </row>
    <row r="15" spans="1:8" ht="16.5" customHeight="1">
      <c r="A15" s="96" t="s">
        <v>459</v>
      </c>
      <c r="B15" s="169" t="s">
        <v>462</v>
      </c>
      <c r="C15" s="170"/>
      <c r="D15" s="170"/>
      <c r="E15" s="170"/>
      <c r="F15" s="95"/>
      <c r="G15" s="95"/>
      <c r="H15" s="94"/>
    </row>
    <row r="16" spans="1:8" ht="16.5" customHeight="1">
      <c r="A16" s="179" t="s">
        <v>461</v>
      </c>
      <c r="B16" s="180"/>
      <c r="C16" s="181" t="s">
        <v>325</v>
      </c>
      <c r="D16" s="181"/>
      <c r="E16" s="181"/>
      <c r="F16" s="97"/>
      <c r="G16" s="98"/>
      <c r="H16" s="58"/>
    </row>
    <row r="18" spans="1:8" ht="16.5" customHeight="1">
      <c r="A18" s="155" t="s">
        <v>9</v>
      </c>
      <c r="B18" s="155"/>
      <c r="C18" s="155"/>
      <c r="D18" s="155"/>
      <c r="E18" s="155" t="s">
        <v>10</v>
      </c>
      <c r="F18" s="155"/>
      <c r="G18" s="155"/>
    </row>
    <row r="19" spans="1:8">
      <c r="A19" s="185" t="s">
        <v>11</v>
      </c>
      <c r="B19" s="185"/>
      <c r="C19" s="185"/>
      <c r="D19" s="185"/>
      <c r="E19" s="186" t="s">
        <v>517</v>
      </c>
      <c r="F19" s="186"/>
      <c r="G19" s="186"/>
    </row>
    <row r="21" spans="1:8">
      <c r="A21" s="183" t="s">
        <v>12</v>
      </c>
      <c r="B21" s="183"/>
      <c r="C21" s="183"/>
    </row>
    <row r="22" spans="1:8">
      <c r="A22" s="187" t="s">
        <v>13</v>
      </c>
      <c r="B22" s="187"/>
      <c r="C22" s="187"/>
      <c r="D22" s="187"/>
      <c r="E22" s="187"/>
      <c r="F22" s="187"/>
      <c r="G22" s="187"/>
      <c r="H22" s="90"/>
    </row>
    <row r="24" spans="1:8" ht="21.75" customHeight="1">
      <c r="A24" s="183" t="s">
        <v>14</v>
      </c>
      <c r="B24" s="183"/>
      <c r="C24" s="183"/>
      <c r="D24" s="183"/>
    </row>
    <row r="25" spans="1:8" ht="30">
      <c r="A25" s="155" t="s">
        <v>15</v>
      </c>
      <c r="B25" s="155"/>
      <c r="C25" s="155"/>
      <c r="D25" s="99" t="s">
        <v>16</v>
      </c>
      <c r="E25" s="99" t="s">
        <v>17</v>
      </c>
      <c r="F25" s="99" t="s">
        <v>18</v>
      </c>
      <c r="G25" s="99" t="s">
        <v>19</v>
      </c>
    </row>
    <row r="26" spans="1:8" ht="43.5" customHeight="1">
      <c r="A26" s="184" t="s">
        <v>369</v>
      </c>
      <c r="B26" s="184"/>
      <c r="C26" s="184"/>
      <c r="D26" s="100" t="s">
        <v>21</v>
      </c>
      <c r="E26" s="53" t="s">
        <v>370</v>
      </c>
      <c r="F26" s="59">
        <v>42195</v>
      </c>
      <c r="G26" s="100" t="s">
        <v>23</v>
      </c>
    </row>
    <row r="27" spans="1:8" ht="43.5" customHeight="1">
      <c r="A27" s="188" t="s">
        <v>24</v>
      </c>
      <c r="B27" s="101" t="s">
        <v>327</v>
      </c>
      <c r="C27" s="101" t="s">
        <v>34</v>
      </c>
      <c r="D27" s="102" t="s">
        <v>21</v>
      </c>
      <c r="E27" s="60" t="s">
        <v>35</v>
      </c>
      <c r="F27" s="59">
        <v>41435</v>
      </c>
      <c r="G27" s="102" t="s">
        <v>23</v>
      </c>
    </row>
    <row r="28" spans="1:8" ht="33" customHeight="1">
      <c r="A28" s="189"/>
      <c r="B28" s="101" t="s">
        <v>29</v>
      </c>
      <c r="C28" s="101" t="s">
        <v>30</v>
      </c>
      <c r="D28" s="102" t="s">
        <v>21</v>
      </c>
      <c r="E28" s="60" t="s">
        <v>31</v>
      </c>
      <c r="F28" s="59">
        <v>42075</v>
      </c>
      <c r="G28" s="102" t="s">
        <v>23</v>
      </c>
    </row>
    <row r="29" spans="1:8" ht="28.5" customHeight="1">
      <c r="A29" s="189"/>
      <c r="B29" s="101" t="s">
        <v>328</v>
      </c>
      <c r="C29" s="101" t="s">
        <v>37</v>
      </c>
      <c r="D29" s="102" t="s">
        <v>21</v>
      </c>
      <c r="E29" s="60" t="s">
        <v>38</v>
      </c>
      <c r="F29" s="59">
        <v>41435</v>
      </c>
      <c r="G29" s="102" t="s">
        <v>23</v>
      </c>
    </row>
    <row r="30" spans="1:8" ht="25.5" customHeight="1">
      <c r="A30" s="190"/>
      <c r="B30" s="101" t="s">
        <v>326</v>
      </c>
      <c r="C30" s="101" t="s">
        <v>27</v>
      </c>
      <c r="D30" s="102" t="s">
        <v>21</v>
      </c>
      <c r="E30" s="60" t="s">
        <v>28</v>
      </c>
      <c r="F30" s="59">
        <v>41435</v>
      </c>
      <c r="G30" s="102" t="s">
        <v>23</v>
      </c>
    </row>
    <row r="31" spans="1:8" ht="39" customHeight="1">
      <c r="A31" s="182" t="s">
        <v>39</v>
      </c>
      <c r="B31" s="103" t="s">
        <v>329</v>
      </c>
      <c r="C31" s="101" t="s">
        <v>42</v>
      </c>
      <c r="D31" s="102" t="s">
        <v>21</v>
      </c>
      <c r="E31" s="60" t="s">
        <v>43</v>
      </c>
      <c r="F31" s="59">
        <v>41435</v>
      </c>
      <c r="G31" s="102" t="s">
        <v>23</v>
      </c>
    </row>
    <row r="32" spans="1:8" ht="39" customHeight="1">
      <c r="A32" s="182"/>
      <c r="B32" s="104" t="s">
        <v>330</v>
      </c>
      <c r="C32" s="104" t="s">
        <v>45</v>
      </c>
      <c r="D32" s="100" t="s">
        <v>21</v>
      </c>
      <c r="E32" s="53" t="s">
        <v>46</v>
      </c>
      <c r="F32" s="59">
        <v>41435</v>
      </c>
      <c r="G32" s="100" t="s">
        <v>23</v>
      </c>
    </row>
    <row r="33" spans="1:8" ht="69" customHeight="1">
      <c r="A33" s="151" t="s">
        <v>47</v>
      </c>
      <c r="B33" s="105" t="s">
        <v>465</v>
      </c>
      <c r="C33" s="106" t="s">
        <v>466</v>
      </c>
      <c r="D33" s="100" t="s">
        <v>21</v>
      </c>
      <c r="E33" s="136" t="str">
        <f>HYPERLINK("https://mt.gob.do/transparencia/index.php/base-legal/category/resoluciones-3")</f>
        <v>https://mt.gob.do/transparencia/index.php/base-legal/category/resoluciones-3</v>
      </c>
      <c r="F33" s="59">
        <v>44115</v>
      </c>
      <c r="G33" s="100" t="s">
        <v>23</v>
      </c>
    </row>
    <row r="34" spans="1:8" ht="42.75" customHeight="1">
      <c r="A34" s="152"/>
      <c r="B34" s="107" t="s">
        <v>48</v>
      </c>
      <c r="C34" s="108" t="s">
        <v>49</v>
      </c>
      <c r="D34" s="107" t="s">
        <v>21</v>
      </c>
      <c r="E34" s="61" t="s">
        <v>50</v>
      </c>
      <c r="F34" s="62">
        <v>42096</v>
      </c>
      <c r="G34" s="107" t="s">
        <v>23</v>
      </c>
    </row>
    <row r="35" spans="1:8" ht="69.75" customHeight="1">
      <c r="A35" s="152"/>
      <c r="B35" s="100" t="s">
        <v>408</v>
      </c>
      <c r="C35" s="109" t="s">
        <v>409</v>
      </c>
      <c r="D35" s="100" t="s">
        <v>21</v>
      </c>
      <c r="E35" s="53" t="s">
        <v>410</v>
      </c>
      <c r="F35" s="59">
        <v>43446</v>
      </c>
      <c r="G35" s="100" t="s">
        <v>23</v>
      </c>
    </row>
    <row r="36" spans="1:8" ht="43.5" customHeight="1">
      <c r="A36" s="152"/>
      <c r="B36" s="100" t="s">
        <v>411</v>
      </c>
      <c r="C36" s="110" t="s">
        <v>412</v>
      </c>
      <c r="D36" s="100" t="s">
        <v>21</v>
      </c>
      <c r="E36" s="53" t="s">
        <v>413</v>
      </c>
      <c r="F36" s="59">
        <v>37048</v>
      </c>
      <c r="G36" s="100" t="s">
        <v>23</v>
      </c>
    </row>
    <row r="37" spans="1:8" ht="47.25" customHeight="1">
      <c r="A37" s="152"/>
      <c r="B37" s="100" t="s">
        <v>514</v>
      </c>
      <c r="C37" s="110" t="s">
        <v>432</v>
      </c>
      <c r="D37" s="100" t="s">
        <v>21</v>
      </c>
      <c r="E37" s="53" t="s">
        <v>431</v>
      </c>
      <c r="F37" s="59">
        <v>43802</v>
      </c>
      <c r="G37" s="100" t="s">
        <v>23</v>
      </c>
    </row>
    <row r="38" spans="1:8" ht="62.25" customHeight="1">
      <c r="A38" s="153"/>
      <c r="B38" s="100" t="s">
        <v>515</v>
      </c>
      <c r="C38" s="111" t="s">
        <v>468</v>
      </c>
      <c r="D38" s="100" t="s">
        <v>21</v>
      </c>
      <c r="E38" s="136" t="str">
        <f>HYPERLINK("https://mt.gob.do/transparencia/images/docs/base_legal/resoluciones/RESOLUCION%20MT%2007-2021%20SOBRE%20NO%20REQUERIMIENTO%20PRUEBAS%20COVID-19.pdf")</f>
        <v>https://mt.gob.do/transparencia/images/docs/base_legal/resoluciones/RESOLUCION%20MT%2007-2021%20SOBRE%20NO%20REQUERIMIENTO%20PRUEBAS%20COVID-19.pdf</v>
      </c>
      <c r="F38" s="59">
        <v>44284</v>
      </c>
      <c r="G38" s="100" t="s">
        <v>23</v>
      </c>
    </row>
    <row r="39" spans="1:8" ht="51" customHeight="1">
      <c r="A39" s="198" t="s">
        <v>51</v>
      </c>
      <c r="B39" s="104" t="s">
        <v>516</v>
      </c>
      <c r="C39" s="104" t="s">
        <v>54</v>
      </c>
      <c r="D39" s="100" t="s">
        <v>21</v>
      </c>
      <c r="E39" s="53" t="s">
        <v>55</v>
      </c>
      <c r="F39" s="59">
        <v>41435</v>
      </c>
      <c r="G39" s="100" t="s">
        <v>23</v>
      </c>
    </row>
    <row r="40" spans="1:8" ht="36" customHeight="1">
      <c r="A40" s="198"/>
      <c r="B40" s="112" t="s">
        <v>56</v>
      </c>
      <c r="C40" s="113" t="s">
        <v>57</v>
      </c>
      <c r="D40" s="100" t="s">
        <v>21</v>
      </c>
      <c r="E40" s="53" t="s">
        <v>58</v>
      </c>
      <c r="F40" s="59">
        <v>41345</v>
      </c>
      <c r="G40" s="100" t="s">
        <v>23</v>
      </c>
    </row>
    <row r="41" spans="1:8" ht="36" customHeight="1">
      <c r="A41" s="198"/>
      <c r="B41" s="114" t="s">
        <v>59</v>
      </c>
      <c r="C41" s="115" t="s">
        <v>60</v>
      </c>
      <c r="D41" s="100" t="s">
        <v>21</v>
      </c>
      <c r="E41" s="53" t="s">
        <v>61</v>
      </c>
      <c r="F41" s="59">
        <v>41345</v>
      </c>
      <c r="G41" s="100" t="s">
        <v>23</v>
      </c>
    </row>
    <row r="42" spans="1:8" ht="52.5" customHeight="1">
      <c r="A42" s="198"/>
      <c r="B42" s="114" t="s">
        <v>416</v>
      </c>
      <c r="C42" s="115" t="s">
        <v>414</v>
      </c>
      <c r="D42" s="100" t="s">
        <v>21</v>
      </c>
      <c r="E42" s="53" t="s">
        <v>418</v>
      </c>
      <c r="F42" s="59">
        <v>43451</v>
      </c>
      <c r="G42" s="100" t="s">
        <v>23</v>
      </c>
    </row>
    <row r="43" spans="1:8" ht="75">
      <c r="A43" s="198"/>
      <c r="B43" s="114" t="s">
        <v>415</v>
      </c>
      <c r="C43" s="115" t="s">
        <v>417</v>
      </c>
      <c r="D43" s="100" t="s">
        <v>21</v>
      </c>
      <c r="E43" s="53" t="s">
        <v>419</v>
      </c>
      <c r="F43" s="59">
        <v>43454</v>
      </c>
      <c r="G43" s="100" t="s">
        <v>23</v>
      </c>
    </row>
    <row r="44" spans="1:8" ht="54.75" customHeight="1">
      <c r="A44" s="198"/>
      <c r="B44" s="116" t="s">
        <v>423</v>
      </c>
      <c r="C44" s="115" t="s">
        <v>422</v>
      </c>
      <c r="D44" s="100" t="s">
        <v>21</v>
      </c>
      <c r="E44" s="53" t="s">
        <v>442</v>
      </c>
      <c r="F44" s="59">
        <v>43521</v>
      </c>
      <c r="G44" s="100" t="s">
        <v>23</v>
      </c>
      <c r="H44" s="63"/>
    </row>
    <row r="45" spans="1:8" ht="45">
      <c r="A45" s="198"/>
      <c r="B45" s="117" t="s">
        <v>426</v>
      </c>
      <c r="C45" s="115" t="s">
        <v>425</v>
      </c>
      <c r="D45" s="100" t="s">
        <v>21</v>
      </c>
      <c r="E45" s="53" t="s">
        <v>427</v>
      </c>
      <c r="F45" s="59">
        <v>43605</v>
      </c>
      <c r="G45" s="100" t="s">
        <v>23</v>
      </c>
      <c r="H45" s="63"/>
    </row>
    <row r="46" spans="1:8" ht="75">
      <c r="A46" s="198"/>
      <c r="B46" s="118" t="s">
        <v>428</v>
      </c>
      <c r="C46" s="115" t="s">
        <v>429</v>
      </c>
      <c r="D46" s="100" t="s">
        <v>21</v>
      </c>
      <c r="E46" s="64" t="s">
        <v>430</v>
      </c>
      <c r="F46" s="59">
        <v>43612</v>
      </c>
      <c r="G46" s="100" t="s">
        <v>23</v>
      </c>
      <c r="H46" s="63"/>
    </row>
    <row r="47" spans="1:8" ht="52.5" customHeight="1">
      <c r="A47" s="198"/>
      <c r="B47" s="118" t="s">
        <v>433</v>
      </c>
      <c r="C47" s="115" t="s">
        <v>434</v>
      </c>
      <c r="D47" s="100" t="s">
        <v>21</v>
      </c>
      <c r="E47" s="64" t="s">
        <v>435</v>
      </c>
      <c r="F47" s="59">
        <v>43802</v>
      </c>
      <c r="G47" s="100" t="s">
        <v>23</v>
      </c>
      <c r="H47" s="63"/>
    </row>
    <row r="48" spans="1:8" ht="37.5" customHeight="1">
      <c r="A48" s="198"/>
      <c r="B48" s="118" t="s">
        <v>436</v>
      </c>
      <c r="C48" s="115" t="s">
        <v>437</v>
      </c>
      <c r="D48" s="100" t="s">
        <v>21</v>
      </c>
      <c r="E48" s="64" t="s">
        <v>438</v>
      </c>
      <c r="F48" s="59">
        <v>43802</v>
      </c>
      <c r="G48" s="100" t="s">
        <v>23</v>
      </c>
      <c r="H48" s="63"/>
    </row>
    <row r="49" spans="1:8" ht="45">
      <c r="A49" s="198"/>
      <c r="B49" s="118" t="s">
        <v>439</v>
      </c>
      <c r="C49" s="115" t="s">
        <v>440</v>
      </c>
      <c r="D49" s="100" t="s">
        <v>21</v>
      </c>
      <c r="E49" s="64" t="s">
        <v>441</v>
      </c>
      <c r="F49" s="59">
        <v>43802</v>
      </c>
      <c r="G49" s="100" t="s">
        <v>23</v>
      </c>
      <c r="H49" s="63"/>
    </row>
    <row r="50" spans="1:8" ht="75">
      <c r="A50" s="198"/>
      <c r="B50" s="118" t="s">
        <v>446</v>
      </c>
      <c r="C50" s="115" t="s">
        <v>447</v>
      </c>
      <c r="D50" s="100" t="s">
        <v>21</v>
      </c>
      <c r="E50" s="142" t="str">
        <f>HYPERLINK("https://mt.gob.do/transparencia/images/docs/base_legal/otras-normativas/Convenio%20Colaboracion%20entre%20el%20Gabinete%20Politicas%20Social%20y%20Ministerio%20de%20Trabajo.pdf")</f>
        <v>https://mt.gob.do/transparencia/images/docs/base_legal/otras-normativas/Convenio%20Colaboracion%20entre%20el%20Gabinete%20Politicas%20Social%20y%20Ministerio%20de%20Trabajo.pdf</v>
      </c>
      <c r="F50" s="59">
        <v>43809</v>
      </c>
      <c r="G50" s="100" t="s">
        <v>23</v>
      </c>
      <c r="H50" s="63"/>
    </row>
    <row r="51" spans="1:8" ht="21.75" customHeight="1">
      <c r="A51" s="95" t="s">
        <v>62</v>
      </c>
      <c r="B51" s="63"/>
      <c r="C51" s="63"/>
      <c r="D51" s="65"/>
      <c r="E51" s="63"/>
      <c r="F51" s="66"/>
      <c r="G51" s="65"/>
      <c r="H51" s="63"/>
    </row>
    <row r="52" spans="1:8" ht="30">
      <c r="A52" s="155" t="s">
        <v>63</v>
      </c>
      <c r="B52" s="155"/>
      <c r="C52" s="155"/>
      <c r="D52" s="99" t="s">
        <v>16</v>
      </c>
      <c r="E52" s="99" t="s">
        <v>17</v>
      </c>
      <c r="F52" s="99" t="s">
        <v>18</v>
      </c>
      <c r="G52" s="99" t="s">
        <v>19</v>
      </c>
    </row>
    <row r="53" spans="1:8" ht="53.25" customHeight="1">
      <c r="A53" s="191" t="s">
        <v>354</v>
      </c>
      <c r="B53" s="192"/>
      <c r="C53" s="193"/>
      <c r="D53" s="100" t="s">
        <v>21</v>
      </c>
      <c r="E53" s="53" t="s">
        <v>371</v>
      </c>
      <c r="F53" s="59">
        <v>41862</v>
      </c>
      <c r="G53" s="100" t="s">
        <v>23</v>
      </c>
    </row>
    <row r="54" spans="1:8" ht="53.25" customHeight="1">
      <c r="A54" s="191" t="s">
        <v>355</v>
      </c>
      <c r="B54" s="192"/>
      <c r="C54" s="193"/>
      <c r="D54" s="100" t="s">
        <v>21</v>
      </c>
      <c r="E54" s="53" t="s">
        <v>372</v>
      </c>
      <c r="F54" s="59">
        <v>40920</v>
      </c>
      <c r="G54" s="100" t="s">
        <v>23</v>
      </c>
    </row>
    <row r="55" spans="1:8" ht="53.25" customHeight="1">
      <c r="A55" s="191" t="s">
        <v>356</v>
      </c>
      <c r="B55" s="192"/>
      <c r="C55" s="193"/>
      <c r="D55" s="100" t="s">
        <v>21</v>
      </c>
      <c r="E55" s="53" t="s">
        <v>373</v>
      </c>
      <c r="F55" s="59">
        <v>41130</v>
      </c>
      <c r="G55" s="100" t="s">
        <v>23</v>
      </c>
    </row>
    <row r="56" spans="1:8" ht="53.25" customHeight="1">
      <c r="A56" s="191" t="s">
        <v>357</v>
      </c>
      <c r="B56" s="192"/>
      <c r="C56" s="193"/>
      <c r="D56" s="100" t="s">
        <v>21</v>
      </c>
      <c r="E56" s="53" t="s">
        <v>421</v>
      </c>
      <c r="F56" s="59">
        <v>41621</v>
      </c>
      <c r="G56" s="100" t="s">
        <v>23</v>
      </c>
    </row>
    <row r="57" spans="1:8" ht="40.5" customHeight="1">
      <c r="A57" s="194" t="s">
        <v>66</v>
      </c>
      <c r="B57" s="194"/>
      <c r="C57" s="194"/>
      <c r="D57" s="100" t="s">
        <v>21</v>
      </c>
      <c r="E57" s="53" t="s">
        <v>67</v>
      </c>
      <c r="F57" s="59">
        <v>39463</v>
      </c>
      <c r="G57" s="100" t="s">
        <v>23</v>
      </c>
    </row>
    <row r="58" spans="1:8" ht="40.5" customHeight="1">
      <c r="A58" s="194" t="s">
        <v>68</v>
      </c>
      <c r="B58" s="194"/>
      <c r="C58" s="194"/>
      <c r="D58" s="100" t="s">
        <v>21</v>
      </c>
      <c r="E58" s="53" t="s">
        <v>69</v>
      </c>
      <c r="F58" s="59">
        <v>39793</v>
      </c>
      <c r="G58" s="100" t="s">
        <v>23</v>
      </c>
    </row>
    <row r="59" spans="1:8" ht="47.25" customHeight="1">
      <c r="A59" s="194" t="s">
        <v>70</v>
      </c>
      <c r="B59" s="194"/>
      <c r="C59" s="194"/>
      <c r="D59" s="100" t="s">
        <v>21</v>
      </c>
      <c r="E59" s="53" t="s">
        <v>71</v>
      </c>
      <c r="F59" s="59">
        <v>39118</v>
      </c>
      <c r="G59" s="100" t="s">
        <v>23</v>
      </c>
    </row>
    <row r="60" spans="1:8" ht="70.5" customHeight="1">
      <c r="A60" s="154" t="s">
        <v>484</v>
      </c>
      <c r="B60" s="154"/>
      <c r="C60" s="154"/>
      <c r="D60" s="100" t="s">
        <v>21</v>
      </c>
      <c r="E60" s="53" t="s">
        <v>73</v>
      </c>
      <c r="F60" s="59">
        <v>39121</v>
      </c>
      <c r="G60" s="100" t="s">
        <v>23</v>
      </c>
    </row>
    <row r="61" spans="1:8" ht="57.75" customHeight="1">
      <c r="A61" s="154" t="s">
        <v>74</v>
      </c>
      <c r="B61" s="154"/>
      <c r="C61" s="154"/>
      <c r="D61" s="100" t="s">
        <v>21</v>
      </c>
      <c r="E61" s="53" t="s">
        <v>75</v>
      </c>
      <c r="F61" s="59">
        <v>39090</v>
      </c>
      <c r="G61" s="100" t="s">
        <v>23</v>
      </c>
    </row>
    <row r="62" spans="1:8" ht="48" customHeight="1">
      <c r="A62" s="154" t="s">
        <v>76</v>
      </c>
      <c r="B62" s="154"/>
      <c r="C62" s="154"/>
      <c r="D62" s="100" t="s">
        <v>21</v>
      </c>
      <c r="E62" s="53" t="s">
        <v>77</v>
      </c>
      <c r="F62" s="59">
        <v>39079</v>
      </c>
      <c r="G62" s="100" t="s">
        <v>23</v>
      </c>
    </row>
    <row r="63" spans="1:8" ht="60" customHeight="1">
      <c r="A63" s="154" t="s">
        <v>78</v>
      </c>
      <c r="B63" s="154"/>
      <c r="C63" s="154"/>
      <c r="D63" s="100" t="s">
        <v>21</v>
      </c>
      <c r="E63" s="53" t="s">
        <v>79</v>
      </c>
      <c r="F63" s="59">
        <v>39004</v>
      </c>
      <c r="G63" s="100" t="s">
        <v>23</v>
      </c>
    </row>
    <row r="64" spans="1:8" ht="54" customHeight="1">
      <c r="A64" s="154" t="s">
        <v>80</v>
      </c>
      <c r="B64" s="154"/>
      <c r="C64" s="154"/>
      <c r="D64" s="100" t="s">
        <v>21</v>
      </c>
      <c r="E64" s="53" t="s">
        <v>81</v>
      </c>
      <c r="F64" s="59">
        <v>39038</v>
      </c>
      <c r="G64" s="100" t="s">
        <v>23</v>
      </c>
    </row>
    <row r="65" spans="1:7" ht="35.25" customHeight="1">
      <c r="A65" s="154" t="s">
        <v>362</v>
      </c>
      <c r="B65" s="154"/>
      <c r="C65" s="154"/>
      <c r="D65" s="100" t="s">
        <v>21</v>
      </c>
      <c r="E65" s="53" t="s">
        <v>83</v>
      </c>
      <c r="F65" s="59">
        <v>38737</v>
      </c>
      <c r="G65" s="100" t="s">
        <v>23</v>
      </c>
    </row>
    <row r="66" spans="1:7" ht="33" customHeight="1">
      <c r="A66" s="154" t="s">
        <v>363</v>
      </c>
      <c r="B66" s="154"/>
      <c r="C66" s="154"/>
      <c r="D66" s="100" t="s">
        <v>21</v>
      </c>
      <c r="E66" s="53" t="s">
        <v>85</v>
      </c>
      <c r="F66" s="59" t="s">
        <v>86</v>
      </c>
      <c r="G66" s="100" t="s">
        <v>23</v>
      </c>
    </row>
    <row r="67" spans="1:7" ht="42" customHeight="1">
      <c r="A67" s="154" t="s">
        <v>87</v>
      </c>
      <c r="B67" s="154"/>
      <c r="C67" s="154"/>
      <c r="D67" s="100" t="s">
        <v>21</v>
      </c>
      <c r="E67" s="53" t="s">
        <v>88</v>
      </c>
      <c r="F67" s="59">
        <v>38006</v>
      </c>
      <c r="G67" s="100" t="s">
        <v>23</v>
      </c>
    </row>
    <row r="68" spans="1:7" ht="53.25" customHeight="1">
      <c r="A68" s="154" t="s">
        <v>89</v>
      </c>
      <c r="B68" s="154"/>
      <c r="C68" s="154"/>
      <c r="D68" s="100" t="s">
        <v>21</v>
      </c>
      <c r="E68" s="53" t="s">
        <v>90</v>
      </c>
      <c r="F68" s="59">
        <v>38408</v>
      </c>
      <c r="G68" s="100" t="s">
        <v>23</v>
      </c>
    </row>
    <row r="69" spans="1:7" ht="65.25" customHeight="1">
      <c r="A69" s="154" t="s">
        <v>91</v>
      </c>
      <c r="B69" s="154"/>
      <c r="C69" s="154"/>
      <c r="D69" s="100" t="s">
        <v>21</v>
      </c>
      <c r="E69" s="53" t="s">
        <v>378</v>
      </c>
      <c r="F69" s="59">
        <v>37099</v>
      </c>
      <c r="G69" s="100" t="s">
        <v>23</v>
      </c>
    </row>
    <row r="70" spans="1:7" ht="24.75" customHeight="1">
      <c r="A70" s="95" t="s">
        <v>97</v>
      </c>
      <c r="B70" s="63"/>
      <c r="C70" s="63"/>
      <c r="D70" s="65"/>
      <c r="E70" s="63"/>
      <c r="F70" s="66"/>
      <c r="G70" s="65"/>
    </row>
    <row r="71" spans="1:7" ht="30">
      <c r="A71" s="155" t="s">
        <v>63</v>
      </c>
      <c r="B71" s="155"/>
      <c r="C71" s="155"/>
      <c r="D71" s="99" t="s">
        <v>16</v>
      </c>
      <c r="E71" s="99" t="s">
        <v>17</v>
      </c>
      <c r="F71" s="99" t="s">
        <v>18</v>
      </c>
      <c r="G71" s="99" t="s">
        <v>19</v>
      </c>
    </row>
    <row r="72" spans="1:7" ht="48" customHeight="1">
      <c r="A72" s="148" t="s">
        <v>358</v>
      </c>
      <c r="B72" s="148"/>
      <c r="C72" s="148"/>
      <c r="D72" s="100" t="s">
        <v>21</v>
      </c>
      <c r="E72" s="53" t="s">
        <v>375</v>
      </c>
      <c r="F72" s="59">
        <v>42774</v>
      </c>
      <c r="G72" s="100" t="s">
        <v>23</v>
      </c>
    </row>
    <row r="73" spans="1:7" ht="25.5" customHeight="1">
      <c r="A73" s="148" t="s">
        <v>115</v>
      </c>
      <c r="B73" s="148"/>
      <c r="C73" s="148"/>
      <c r="D73" s="100" t="s">
        <v>21</v>
      </c>
      <c r="E73" s="53" t="s">
        <v>116</v>
      </c>
      <c r="F73" s="59">
        <v>42925</v>
      </c>
      <c r="G73" s="100" t="s">
        <v>23</v>
      </c>
    </row>
    <row r="74" spans="1:7" ht="57" customHeight="1">
      <c r="A74" s="148" t="s">
        <v>359</v>
      </c>
      <c r="B74" s="148"/>
      <c r="C74" s="148"/>
      <c r="D74" s="100" t="s">
        <v>21</v>
      </c>
      <c r="E74" s="53" t="s">
        <v>374</v>
      </c>
      <c r="F74" s="59">
        <v>42992</v>
      </c>
      <c r="G74" s="100" t="s">
        <v>23</v>
      </c>
    </row>
    <row r="75" spans="1:7" ht="54.75" customHeight="1">
      <c r="A75" s="148" t="s">
        <v>360</v>
      </c>
      <c r="B75" s="148"/>
      <c r="C75" s="148"/>
      <c r="D75" s="100" t="s">
        <v>21</v>
      </c>
      <c r="E75" s="53" t="s">
        <v>376</v>
      </c>
      <c r="F75" s="59">
        <v>42792</v>
      </c>
      <c r="G75" s="100" t="s">
        <v>23</v>
      </c>
    </row>
    <row r="76" spans="1:7" ht="59.25" customHeight="1">
      <c r="A76" s="148" t="s">
        <v>361</v>
      </c>
      <c r="B76" s="148"/>
      <c r="C76" s="148"/>
      <c r="D76" s="100" t="s">
        <v>21</v>
      </c>
      <c r="E76" s="53" t="s">
        <v>377</v>
      </c>
      <c r="F76" s="59">
        <v>41794</v>
      </c>
      <c r="G76" s="100" t="s">
        <v>23</v>
      </c>
    </row>
    <row r="77" spans="1:7" ht="40.5" customHeight="1">
      <c r="A77" s="148" t="s">
        <v>98</v>
      </c>
      <c r="B77" s="148"/>
      <c r="C77" s="148"/>
      <c r="D77" s="100" t="s">
        <v>21</v>
      </c>
      <c r="E77" s="53" t="s">
        <v>94</v>
      </c>
      <c r="F77" s="59">
        <v>41158</v>
      </c>
      <c r="G77" s="100" t="s">
        <v>23</v>
      </c>
    </row>
    <row r="78" spans="1:7" ht="39" customHeight="1">
      <c r="A78" s="148" t="s">
        <v>99</v>
      </c>
      <c r="B78" s="148"/>
      <c r="C78" s="148"/>
      <c r="D78" s="100" t="s">
        <v>21</v>
      </c>
      <c r="E78" s="53" t="s">
        <v>100</v>
      </c>
      <c r="F78" s="59">
        <v>41142</v>
      </c>
      <c r="G78" s="100" t="s">
        <v>23</v>
      </c>
    </row>
    <row r="79" spans="1:7" ht="36.75" customHeight="1">
      <c r="A79" s="148" t="s">
        <v>101</v>
      </c>
      <c r="B79" s="148"/>
      <c r="C79" s="148"/>
      <c r="D79" s="100" t="s">
        <v>21</v>
      </c>
      <c r="E79" s="53" t="s">
        <v>102</v>
      </c>
      <c r="F79" s="59">
        <v>42893</v>
      </c>
      <c r="G79" s="100" t="s">
        <v>23</v>
      </c>
    </row>
    <row r="80" spans="1:7" ht="41.25" customHeight="1">
      <c r="A80" s="148" t="s">
        <v>103</v>
      </c>
      <c r="B80" s="148"/>
      <c r="C80" s="148"/>
      <c r="D80" s="100" t="s">
        <v>21</v>
      </c>
      <c r="E80" s="53" t="s">
        <v>104</v>
      </c>
      <c r="F80" s="59">
        <v>40073</v>
      </c>
      <c r="G80" s="100" t="s">
        <v>23</v>
      </c>
    </row>
    <row r="81" spans="1:7" ht="39" customHeight="1">
      <c r="A81" s="148" t="s">
        <v>119</v>
      </c>
      <c r="B81" s="148"/>
      <c r="C81" s="148"/>
      <c r="D81" s="100" t="s">
        <v>21</v>
      </c>
      <c r="E81" s="53" t="s">
        <v>345</v>
      </c>
      <c r="F81" s="59">
        <v>40015</v>
      </c>
      <c r="G81" s="100" t="s">
        <v>23</v>
      </c>
    </row>
    <row r="82" spans="1:7" ht="39" customHeight="1">
      <c r="A82" s="148" t="s">
        <v>121</v>
      </c>
      <c r="B82" s="148"/>
      <c r="C82" s="148"/>
      <c r="D82" s="100" t="s">
        <v>21</v>
      </c>
      <c r="E82" s="53" t="s">
        <v>120</v>
      </c>
      <c r="F82" s="59">
        <v>40023</v>
      </c>
      <c r="G82" s="100" t="s">
        <v>23</v>
      </c>
    </row>
    <row r="83" spans="1:7" ht="43.5" customHeight="1">
      <c r="A83" s="148" t="s">
        <v>122</v>
      </c>
      <c r="B83" s="148"/>
      <c r="C83" s="148"/>
      <c r="D83" s="100" t="s">
        <v>21</v>
      </c>
      <c r="E83" s="53" t="s">
        <v>123</v>
      </c>
      <c r="F83" s="59">
        <v>40015</v>
      </c>
      <c r="G83" s="100" t="s">
        <v>23</v>
      </c>
    </row>
    <row r="84" spans="1:7" ht="39" customHeight="1">
      <c r="A84" s="148" t="s">
        <v>124</v>
      </c>
      <c r="B84" s="148"/>
      <c r="C84" s="148"/>
      <c r="D84" s="100" t="s">
        <v>21</v>
      </c>
      <c r="E84" s="53" t="s">
        <v>125</v>
      </c>
      <c r="F84" s="59">
        <v>40015</v>
      </c>
      <c r="G84" s="100" t="s">
        <v>23</v>
      </c>
    </row>
    <row r="85" spans="1:7" ht="41.25" customHeight="1">
      <c r="A85" s="148" t="s">
        <v>126</v>
      </c>
      <c r="B85" s="148"/>
      <c r="C85" s="148"/>
      <c r="D85" s="102" t="s">
        <v>21</v>
      </c>
      <c r="E85" s="60" t="s">
        <v>127</v>
      </c>
      <c r="F85" s="59">
        <v>40015</v>
      </c>
      <c r="G85" s="102" t="s">
        <v>23</v>
      </c>
    </row>
    <row r="86" spans="1:7" ht="33.75" customHeight="1">
      <c r="A86" s="148" t="s">
        <v>105</v>
      </c>
      <c r="B86" s="148"/>
      <c r="C86" s="148"/>
      <c r="D86" s="100" t="s">
        <v>21</v>
      </c>
      <c r="E86" s="53" t="s">
        <v>106</v>
      </c>
      <c r="F86" s="59">
        <v>39324</v>
      </c>
      <c r="G86" s="100" t="s">
        <v>23</v>
      </c>
    </row>
    <row r="87" spans="1:7" ht="33" customHeight="1">
      <c r="A87" s="148" t="s">
        <v>109</v>
      </c>
      <c r="B87" s="148"/>
      <c r="C87" s="148"/>
      <c r="D87" s="100" t="s">
        <v>21</v>
      </c>
      <c r="E87" s="53" t="s">
        <v>110</v>
      </c>
      <c r="F87" s="59">
        <v>42923</v>
      </c>
      <c r="G87" s="100" t="s">
        <v>23</v>
      </c>
    </row>
    <row r="88" spans="1:7" ht="33" customHeight="1">
      <c r="A88" s="148" t="s">
        <v>111</v>
      </c>
      <c r="B88" s="148"/>
      <c r="C88" s="148"/>
      <c r="D88" s="100" t="s">
        <v>21</v>
      </c>
      <c r="E88" s="53" t="s">
        <v>112</v>
      </c>
      <c r="F88" s="59">
        <v>38408</v>
      </c>
      <c r="G88" s="100" t="s">
        <v>23</v>
      </c>
    </row>
    <row r="89" spans="1:7" ht="39.75" customHeight="1">
      <c r="A89" s="148" t="s">
        <v>113</v>
      </c>
      <c r="B89" s="148"/>
      <c r="C89" s="148"/>
      <c r="D89" s="100" t="s">
        <v>21</v>
      </c>
      <c r="E89" s="53" t="s">
        <v>114</v>
      </c>
      <c r="F89" s="59">
        <v>38323</v>
      </c>
      <c r="G89" s="100" t="s">
        <v>23</v>
      </c>
    </row>
    <row r="90" spans="1:7" ht="28.5" customHeight="1">
      <c r="A90" s="159" t="s">
        <v>304</v>
      </c>
      <c r="B90" s="159"/>
      <c r="C90" s="159"/>
      <c r="D90" s="159"/>
      <c r="E90" s="67"/>
      <c r="F90" s="68"/>
      <c r="G90" s="69"/>
    </row>
    <row r="91" spans="1:7" ht="42.75" customHeight="1">
      <c r="A91" s="155" t="s">
        <v>63</v>
      </c>
      <c r="B91" s="155"/>
      <c r="C91" s="155"/>
      <c r="D91" s="99" t="s">
        <v>16</v>
      </c>
      <c r="E91" s="99" t="s">
        <v>17</v>
      </c>
      <c r="F91" s="99" t="s">
        <v>18</v>
      </c>
      <c r="G91" s="99" t="s">
        <v>19</v>
      </c>
    </row>
    <row r="92" spans="1:7" s="71" customFormat="1" ht="67.5" customHeight="1">
      <c r="A92" s="149" t="s">
        <v>474</v>
      </c>
      <c r="B92" s="149"/>
      <c r="C92" s="150"/>
      <c r="D92" s="100" t="s">
        <v>21</v>
      </c>
      <c r="E92" s="70" t="s">
        <v>469</v>
      </c>
      <c r="F92" s="59">
        <v>44323</v>
      </c>
      <c r="G92" s="132" t="s">
        <v>473</v>
      </c>
    </row>
    <row r="93" spans="1:7" ht="39" customHeight="1">
      <c r="A93" s="148" t="s">
        <v>132</v>
      </c>
      <c r="B93" s="148"/>
      <c r="C93" s="148"/>
      <c r="D93" s="100" t="s">
        <v>21</v>
      </c>
      <c r="E93" s="53" t="s">
        <v>133</v>
      </c>
      <c r="F93" s="59">
        <v>41430</v>
      </c>
      <c r="G93" s="100" t="s">
        <v>23</v>
      </c>
    </row>
    <row r="94" spans="1:7" ht="42.75" customHeight="1">
      <c r="A94" s="148" t="s">
        <v>331</v>
      </c>
      <c r="B94" s="148"/>
      <c r="C94" s="148"/>
      <c r="D94" s="100" t="s">
        <v>21</v>
      </c>
      <c r="E94" s="53" t="s">
        <v>346</v>
      </c>
      <c r="F94" s="59">
        <v>41430</v>
      </c>
      <c r="G94" s="100" t="s">
        <v>23</v>
      </c>
    </row>
    <row r="95" spans="1:7" ht="60" customHeight="1">
      <c r="A95" s="148" t="s">
        <v>364</v>
      </c>
      <c r="B95" s="148"/>
      <c r="C95" s="148"/>
      <c r="D95" s="100" t="s">
        <v>21</v>
      </c>
      <c r="E95" s="53" t="s">
        <v>398</v>
      </c>
      <c r="F95" s="59">
        <v>43269</v>
      </c>
      <c r="G95" s="100" t="s">
        <v>23</v>
      </c>
    </row>
    <row r="96" spans="1:7" ht="42.75" customHeight="1">
      <c r="A96" s="148" t="s">
        <v>365</v>
      </c>
      <c r="B96" s="148"/>
      <c r="C96" s="148"/>
      <c r="D96" s="100" t="s">
        <v>21</v>
      </c>
      <c r="E96" s="53" t="s">
        <v>399</v>
      </c>
      <c r="F96" s="59">
        <v>43258</v>
      </c>
      <c r="G96" s="100" t="s">
        <v>23</v>
      </c>
    </row>
    <row r="97" spans="1:7" ht="67.5" customHeight="1">
      <c r="A97" s="148" t="s">
        <v>485</v>
      </c>
      <c r="B97" s="148"/>
      <c r="C97" s="148"/>
      <c r="D97" s="100" t="s">
        <v>21</v>
      </c>
      <c r="E97" s="136" t="str">
        <f>HYPERLINK("https://mt.gob.do/transparencia/images/docs/marco_legal_de_transparencia/resoluciones/Resolucin%2001-2019%20Conjunta%20Map%20y%20DIGEIG%20(Proc.%20desvinculacion%20miembros%20Comisiones%20de%20Etica).pdf")</f>
        <v>https://mt.gob.do/transparencia/images/docs/marco_legal_de_transparencia/resoluciones/Resolucin%2001-2019%20Conjunta%20Map%20y%20DIGEIG%20(Proc.%20desvinculacion%20miembros%20Comisiones%20de%20Etica).pdf</v>
      </c>
      <c r="F97" s="59" t="s">
        <v>452</v>
      </c>
      <c r="G97" s="100" t="s">
        <v>23</v>
      </c>
    </row>
    <row r="98" spans="1:7" ht="52.5" customHeight="1">
      <c r="A98" s="148" t="s">
        <v>448</v>
      </c>
      <c r="B98" s="148"/>
      <c r="C98" s="148"/>
      <c r="D98" s="100" t="s">
        <v>21</v>
      </c>
      <c r="E98" s="136" t="str">
        <f>HYPERLINK("https://mt.gob.do/transparencia/images/docs/marco_legal_de_transparencia/resoluciones/Resoluci%C3%B3n%20que%20aprueba%20los%20Umbrales%20de%20Compras%202020.pdf")</f>
        <v>https://mt.gob.do/transparencia/images/docs/marco_legal_de_transparencia/resoluciones/Resoluci%C3%B3n%20que%20aprueba%20los%20Umbrales%20de%20Compras%202020.pdf</v>
      </c>
      <c r="F98" s="59" t="s">
        <v>449</v>
      </c>
      <c r="G98" s="100" t="s">
        <v>23</v>
      </c>
    </row>
    <row r="99" spans="1:7" ht="63" customHeight="1">
      <c r="A99" s="148" t="s">
        <v>450</v>
      </c>
      <c r="B99" s="148"/>
      <c r="C99" s="148"/>
      <c r="D99" s="100" t="s">
        <v>21</v>
      </c>
      <c r="E99" s="136" t="str">
        <f>HYPERLINK("https://mt.gob.do/transparencia/images/docs/marco_legal_de_transparencia/resoluciones/2020/RESOLUCION%2024-2020%20SOBRE%20COMITE%20ADMINISTRADO%20DE%20LOS%20MEDIOS%20WEBS%20DEL%20MINISTERIO%20DE%20TRABAJO.pdf")</f>
        <v>https://mt.gob.do/transparencia/images/docs/marco_legal_de_transparencia/resoluciones/2020/RESOLUCION%2024-2020%20SOBRE%20COMITE%20ADMINISTRADO%20DE%20LOS%20MEDIOS%20WEBS%20DEL%20MINISTERIO%20DE%20TRABAJO.pdf</v>
      </c>
      <c r="F99" s="59" t="s">
        <v>451</v>
      </c>
      <c r="G99" s="100" t="s">
        <v>23</v>
      </c>
    </row>
    <row r="100" spans="1:7" ht="52.5" customHeight="1">
      <c r="A100" s="148" t="s">
        <v>463</v>
      </c>
      <c r="B100" s="148"/>
      <c r="C100" s="148"/>
      <c r="D100" s="100" t="s">
        <v>21</v>
      </c>
      <c r="E100" s="136" t="str">
        <f>HYPERLINK("https://mt.gob.do/transparencia/index.php/marco-legal-de-transparencia/category/resoluciones")</f>
        <v>https://mt.gob.do/transparencia/index.php/marco-legal-de-transparencia/category/resoluciones</v>
      </c>
      <c r="F100" s="59">
        <v>44111</v>
      </c>
      <c r="G100" s="100" t="s">
        <v>23</v>
      </c>
    </row>
    <row r="101" spans="1:7" ht="84" customHeight="1">
      <c r="A101" s="148" t="s">
        <v>464</v>
      </c>
      <c r="B101" s="148"/>
      <c r="C101" s="148"/>
      <c r="D101" s="100" t="s">
        <v>21</v>
      </c>
      <c r="E101" s="143" t="str">
        <f>HYPERLINK("https://mt.gob.do/transparencia/images/docs/marco_legal_de_transparencia/resoluciones/2020/RESOLUCION%2003-2020%20QUE%20FIJA%20EL%20PROCEDIMIENTO%20DESVINCULACION%20MIEMBROS%20COMISIONES%20DE%20ETICA%20PUBLICA%20(OCTUBRE%202020).pdf")</f>
        <v>https://mt.gob.do/transparencia/images/docs/marco_legal_de_transparencia/resoluciones/2020/RESOLUCION%2003-2020%20QUE%20FIJA%20EL%20PROCEDIMIENTO%20DESVINCULACION%20MIEMBROS%20COMISIONES%20DE%20ETICA%20PUBLICA%20(OCTUBRE%202020).pdf</v>
      </c>
      <c r="F101" s="59">
        <v>44105</v>
      </c>
      <c r="G101" s="100" t="s">
        <v>23</v>
      </c>
    </row>
    <row r="102" spans="1:7" ht="45.75" customHeight="1">
      <c r="A102" s="148" t="s">
        <v>366</v>
      </c>
      <c r="B102" s="148"/>
      <c r="C102" s="148"/>
      <c r="D102" s="100" t="s">
        <v>21</v>
      </c>
      <c r="E102" s="53" t="s">
        <v>400</v>
      </c>
      <c r="F102" s="59">
        <v>43310</v>
      </c>
      <c r="G102" s="100" t="s">
        <v>23</v>
      </c>
    </row>
    <row r="103" spans="1:7" ht="40.5" customHeight="1">
      <c r="A103" s="148" t="s">
        <v>367</v>
      </c>
      <c r="B103" s="148"/>
      <c r="C103" s="148"/>
      <c r="D103" s="100" t="s">
        <v>21</v>
      </c>
      <c r="E103" s="53" t="s">
        <v>401</v>
      </c>
      <c r="F103" s="59">
        <v>41690</v>
      </c>
      <c r="G103" s="100" t="s">
        <v>23</v>
      </c>
    </row>
    <row r="104" spans="1:7" ht="45.75" customHeight="1">
      <c r="A104" s="148" t="s">
        <v>368</v>
      </c>
      <c r="B104" s="148"/>
      <c r="C104" s="148"/>
      <c r="D104" s="100" t="s">
        <v>21</v>
      </c>
      <c r="E104" s="53" t="s">
        <v>402</v>
      </c>
      <c r="F104" s="59">
        <v>42101</v>
      </c>
      <c r="G104" s="100" t="s">
        <v>23</v>
      </c>
    </row>
    <row r="105" spans="1:7" ht="24.75" customHeight="1">
      <c r="A105" s="166" t="s">
        <v>305</v>
      </c>
      <c r="B105" s="167"/>
      <c r="C105" s="167"/>
      <c r="D105" s="74"/>
      <c r="E105" s="75"/>
      <c r="F105" s="76"/>
      <c r="G105" s="77"/>
    </row>
    <row r="106" spans="1:7" ht="30">
      <c r="A106" s="155" t="s">
        <v>63</v>
      </c>
      <c r="B106" s="155"/>
      <c r="C106" s="155"/>
      <c r="D106" s="99" t="s">
        <v>16</v>
      </c>
      <c r="E106" s="99" t="s">
        <v>17</v>
      </c>
      <c r="F106" s="99" t="s">
        <v>18</v>
      </c>
      <c r="G106" s="99" t="s">
        <v>19</v>
      </c>
    </row>
    <row r="107" spans="1:7" ht="38.25" customHeight="1">
      <c r="A107" s="154" t="s">
        <v>137</v>
      </c>
      <c r="B107" s="154"/>
      <c r="C107" s="154"/>
      <c r="D107" s="100" t="s">
        <v>21</v>
      </c>
      <c r="E107" s="53" t="s">
        <v>138</v>
      </c>
      <c r="F107" s="59">
        <v>41927</v>
      </c>
      <c r="G107" s="100" t="s">
        <v>23</v>
      </c>
    </row>
    <row r="108" spans="1:7">
      <c r="A108" s="120"/>
      <c r="B108" s="120"/>
      <c r="C108" s="120"/>
      <c r="D108" s="121"/>
      <c r="E108" s="78"/>
      <c r="F108" s="122"/>
      <c r="G108" s="121"/>
    </row>
    <row r="109" spans="1:7">
      <c r="A109" s="159" t="s">
        <v>139</v>
      </c>
      <c r="B109" s="159"/>
      <c r="C109" s="159"/>
      <c r="D109" s="69"/>
      <c r="E109" s="67"/>
      <c r="F109" s="68"/>
      <c r="G109" s="69"/>
    </row>
    <row r="110" spans="1:7" ht="30" customHeight="1">
      <c r="A110" s="155" t="s">
        <v>63</v>
      </c>
      <c r="B110" s="155"/>
      <c r="C110" s="155"/>
      <c r="D110" s="99" t="s">
        <v>16</v>
      </c>
      <c r="E110" s="99" t="s">
        <v>17</v>
      </c>
      <c r="F110" s="99" t="s">
        <v>18</v>
      </c>
      <c r="G110" s="99" t="s">
        <v>19</v>
      </c>
    </row>
    <row r="111" spans="1:7" ht="25.5" customHeight="1">
      <c r="A111" s="163" t="s">
        <v>379</v>
      </c>
      <c r="B111" s="149"/>
      <c r="C111" s="150"/>
      <c r="D111" s="102" t="s">
        <v>141</v>
      </c>
      <c r="E111" s="53" t="s">
        <v>424</v>
      </c>
      <c r="F111" s="59">
        <v>38408</v>
      </c>
      <c r="G111" s="102" t="s">
        <v>23</v>
      </c>
    </row>
    <row r="112" spans="1:7">
      <c r="A112" s="121"/>
      <c r="B112" s="121"/>
      <c r="C112" s="121"/>
      <c r="D112" s="121"/>
      <c r="E112" s="78"/>
      <c r="F112" s="122"/>
      <c r="G112" s="121"/>
    </row>
    <row r="113" spans="1:7" ht="21.75" customHeight="1">
      <c r="A113" s="159" t="s">
        <v>312</v>
      </c>
      <c r="B113" s="159"/>
      <c r="C113" s="159"/>
      <c r="D113" s="69"/>
      <c r="E113" s="67"/>
      <c r="F113" s="68"/>
      <c r="G113" s="69"/>
    </row>
    <row r="114" spans="1:7" ht="30" customHeight="1">
      <c r="A114" s="155" t="s">
        <v>63</v>
      </c>
      <c r="B114" s="155"/>
      <c r="C114" s="155"/>
      <c r="D114" s="123" t="s">
        <v>16</v>
      </c>
      <c r="E114" s="99" t="s">
        <v>17</v>
      </c>
      <c r="F114" s="99" t="s">
        <v>18</v>
      </c>
      <c r="G114" s="99" t="s">
        <v>19</v>
      </c>
    </row>
    <row r="115" spans="1:7" ht="28.5" customHeight="1">
      <c r="A115" s="154" t="s">
        <v>143</v>
      </c>
      <c r="B115" s="154"/>
      <c r="C115" s="154"/>
      <c r="D115" s="100" t="s">
        <v>144</v>
      </c>
      <c r="E115" s="53" t="s">
        <v>145</v>
      </c>
      <c r="F115" s="59">
        <v>41698</v>
      </c>
      <c r="G115" s="100" t="s">
        <v>23</v>
      </c>
    </row>
    <row r="116" spans="1:7" ht="34.5" customHeight="1">
      <c r="A116" s="154" t="s">
        <v>146</v>
      </c>
      <c r="B116" s="154"/>
      <c r="C116" s="154"/>
      <c r="D116" s="100" t="s">
        <v>144</v>
      </c>
      <c r="E116" s="53" t="s">
        <v>443</v>
      </c>
      <c r="F116" s="59">
        <v>41698</v>
      </c>
      <c r="G116" s="100" t="s">
        <v>23</v>
      </c>
    </row>
    <row r="117" spans="1:7" ht="42" customHeight="1">
      <c r="A117" s="154" t="s">
        <v>148</v>
      </c>
      <c r="B117" s="154"/>
      <c r="C117" s="154"/>
      <c r="D117" s="100" t="s">
        <v>21</v>
      </c>
      <c r="E117" s="53" t="s">
        <v>149</v>
      </c>
      <c r="F117" s="59">
        <v>41305</v>
      </c>
      <c r="G117" s="100" t="s">
        <v>150</v>
      </c>
    </row>
    <row r="118" spans="1:7" ht="33.75" customHeight="1">
      <c r="A118" s="154" t="s">
        <v>151</v>
      </c>
      <c r="B118" s="154"/>
      <c r="C118" s="154"/>
      <c r="D118" s="100" t="s">
        <v>21</v>
      </c>
      <c r="E118" s="53" t="s">
        <v>152</v>
      </c>
      <c r="F118" s="59">
        <v>41698</v>
      </c>
      <c r="G118" s="100" t="s">
        <v>23</v>
      </c>
    </row>
    <row r="119" spans="1:7" ht="30.75" customHeight="1">
      <c r="A119" s="154" t="s">
        <v>153</v>
      </c>
      <c r="B119" s="154"/>
      <c r="C119" s="154"/>
      <c r="D119" s="100" t="s">
        <v>21</v>
      </c>
      <c r="E119" s="53" t="s">
        <v>154</v>
      </c>
      <c r="F119" s="59">
        <v>41698</v>
      </c>
      <c r="G119" s="100" t="s">
        <v>150</v>
      </c>
    </row>
    <row r="120" spans="1:7" ht="39" customHeight="1">
      <c r="A120" s="154" t="s">
        <v>380</v>
      </c>
      <c r="B120" s="154"/>
      <c r="C120" s="154"/>
      <c r="D120" s="100" t="s">
        <v>144</v>
      </c>
      <c r="E120" s="53" t="s">
        <v>164</v>
      </c>
      <c r="F120" s="59">
        <v>41699</v>
      </c>
      <c r="G120" s="100" t="s">
        <v>150</v>
      </c>
    </row>
    <row r="121" spans="1:7" ht="23.25" customHeight="1">
      <c r="A121" s="154" t="s">
        <v>381</v>
      </c>
      <c r="B121" s="154"/>
      <c r="C121" s="154"/>
      <c r="D121" s="100" t="s">
        <v>144</v>
      </c>
      <c r="E121" s="53" t="s">
        <v>156</v>
      </c>
      <c r="F121" s="59">
        <v>41883</v>
      </c>
      <c r="G121" s="100" t="s">
        <v>23</v>
      </c>
    </row>
    <row r="122" spans="1:7" ht="32.25" customHeight="1">
      <c r="A122" s="154" t="s">
        <v>157</v>
      </c>
      <c r="B122" s="154"/>
      <c r="C122" s="154"/>
      <c r="D122" s="100" t="s">
        <v>21</v>
      </c>
      <c r="E122" s="53" t="s">
        <v>158</v>
      </c>
      <c r="F122" s="59">
        <v>43039</v>
      </c>
      <c r="G122" s="100" t="s">
        <v>23</v>
      </c>
    </row>
    <row r="123" spans="1:7" ht="27" customHeight="1">
      <c r="A123" s="154" t="s">
        <v>382</v>
      </c>
      <c r="B123" s="154"/>
      <c r="C123" s="154"/>
      <c r="D123" s="100" t="s">
        <v>21</v>
      </c>
      <c r="E123" s="53" t="s">
        <v>160</v>
      </c>
      <c r="F123" s="59">
        <v>41698</v>
      </c>
      <c r="G123" s="100" t="s">
        <v>23</v>
      </c>
    </row>
    <row r="124" spans="1:7">
      <c r="A124" s="124"/>
      <c r="B124" s="79"/>
      <c r="C124" s="79"/>
      <c r="D124" s="80"/>
      <c r="E124" s="79"/>
      <c r="F124" s="81"/>
      <c r="G124" s="80"/>
    </row>
    <row r="125" spans="1:7" ht="19.5" customHeight="1">
      <c r="A125" s="159" t="s">
        <v>313</v>
      </c>
      <c r="B125" s="159"/>
      <c r="C125" s="159"/>
      <c r="D125" s="69"/>
      <c r="E125" s="67"/>
      <c r="F125" s="68"/>
      <c r="G125" s="69"/>
    </row>
    <row r="126" spans="1:7" ht="30" customHeight="1">
      <c r="A126" s="155" t="s">
        <v>63</v>
      </c>
      <c r="B126" s="155"/>
      <c r="C126" s="155"/>
      <c r="D126" s="99" t="s">
        <v>16</v>
      </c>
      <c r="E126" s="99" t="s">
        <v>17</v>
      </c>
      <c r="F126" s="99" t="s">
        <v>18</v>
      </c>
      <c r="G126" s="99" t="s">
        <v>19</v>
      </c>
    </row>
    <row r="127" spans="1:7" ht="35.25" customHeight="1">
      <c r="A127" s="154" t="s">
        <v>383</v>
      </c>
      <c r="B127" s="154"/>
      <c r="C127" s="154"/>
      <c r="D127" s="102" t="s">
        <v>144</v>
      </c>
      <c r="E127" s="53" t="s">
        <v>166</v>
      </c>
      <c r="F127" s="59">
        <v>43078</v>
      </c>
      <c r="G127" s="100" t="s">
        <v>23</v>
      </c>
    </row>
    <row r="128" spans="1:7" ht="39" customHeight="1">
      <c r="A128" s="154" t="s">
        <v>385</v>
      </c>
      <c r="B128" s="154"/>
      <c r="C128" s="154"/>
      <c r="D128" s="102" t="s">
        <v>144</v>
      </c>
      <c r="E128" s="53" t="s">
        <v>168</v>
      </c>
      <c r="F128" s="59">
        <v>43131</v>
      </c>
      <c r="G128" s="100" t="s">
        <v>23</v>
      </c>
    </row>
    <row r="129" spans="1:7" ht="36" customHeight="1">
      <c r="A129" s="156" t="s">
        <v>384</v>
      </c>
      <c r="B129" s="156"/>
      <c r="C129" s="156"/>
      <c r="D129" s="100" t="s">
        <v>144</v>
      </c>
      <c r="E129" s="53" t="s">
        <v>170</v>
      </c>
      <c r="F129" s="59">
        <v>43100</v>
      </c>
      <c r="G129" s="100" t="s">
        <v>23</v>
      </c>
    </row>
    <row r="130" spans="1:7" ht="24.75" customHeight="1">
      <c r="A130" s="159" t="s">
        <v>306</v>
      </c>
      <c r="B130" s="159"/>
      <c r="C130" s="159"/>
      <c r="D130" s="69"/>
      <c r="E130" s="67"/>
      <c r="F130" s="68"/>
      <c r="G130" s="69"/>
    </row>
    <row r="131" spans="1:7" ht="30" customHeight="1">
      <c r="A131" s="155" t="s">
        <v>63</v>
      </c>
      <c r="B131" s="155"/>
      <c r="C131" s="155"/>
      <c r="D131" s="99" t="s">
        <v>16</v>
      </c>
      <c r="E131" s="99" t="s">
        <v>17</v>
      </c>
      <c r="F131" s="99" t="s">
        <v>18</v>
      </c>
      <c r="G131" s="99" t="s">
        <v>19</v>
      </c>
    </row>
    <row r="132" spans="1:7" ht="27" customHeight="1">
      <c r="A132" s="154" t="s">
        <v>171</v>
      </c>
      <c r="B132" s="154"/>
      <c r="C132" s="154"/>
      <c r="D132" s="100" t="s">
        <v>21</v>
      </c>
      <c r="E132" s="53" t="s">
        <v>172</v>
      </c>
      <c r="F132" s="59">
        <v>42075</v>
      </c>
      <c r="G132" s="100" t="s">
        <v>23</v>
      </c>
    </row>
    <row r="133" spans="1:7" ht="35.25" customHeight="1">
      <c r="A133" s="154" t="s">
        <v>173</v>
      </c>
      <c r="B133" s="154"/>
      <c r="C133" s="154"/>
      <c r="D133" s="102" t="s">
        <v>144</v>
      </c>
      <c r="E133" s="53" t="s">
        <v>174</v>
      </c>
      <c r="F133" s="59">
        <v>42075</v>
      </c>
      <c r="G133" s="100" t="s">
        <v>23</v>
      </c>
    </row>
    <row r="134" spans="1:7" ht="33.75" customHeight="1">
      <c r="A134" s="154" t="s">
        <v>175</v>
      </c>
      <c r="B134" s="154"/>
      <c r="C134" s="154"/>
      <c r="D134" s="102" t="s">
        <v>21</v>
      </c>
      <c r="E134" s="53" t="s">
        <v>176</v>
      </c>
      <c r="F134" s="59">
        <v>42075</v>
      </c>
      <c r="G134" s="100" t="s">
        <v>23</v>
      </c>
    </row>
    <row r="135" spans="1:7" ht="34.5" customHeight="1">
      <c r="A135" s="154" t="s">
        <v>177</v>
      </c>
      <c r="B135" s="154"/>
      <c r="C135" s="154"/>
      <c r="D135" s="102" t="s">
        <v>21</v>
      </c>
      <c r="E135" s="53" t="s">
        <v>178</v>
      </c>
      <c r="F135" s="59">
        <v>42075</v>
      </c>
      <c r="G135" s="100" t="s">
        <v>23</v>
      </c>
    </row>
    <row r="136" spans="1:7" ht="29.25" customHeight="1">
      <c r="A136" s="154" t="s">
        <v>179</v>
      </c>
      <c r="B136" s="154"/>
      <c r="C136" s="154"/>
      <c r="D136" s="100" t="s">
        <v>21</v>
      </c>
      <c r="E136" s="53" t="s">
        <v>180</v>
      </c>
      <c r="F136" s="59">
        <v>42075</v>
      </c>
      <c r="G136" s="100" t="s">
        <v>23</v>
      </c>
    </row>
    <row r="137" spans="1:7" ht="37.5" customHeight="1">
      <c r="A137" s="154" t="s">
        <v>181</v>
      </c>
      <c r="B137" s="154"/>
      <c r="C137" s="154"/>
      <c r="D137" s="100" t="s">
        <v>21</v>
      </c>
      <c r="E137" s="53" t="s">
        <v>182</v>
      </c>
      <c r="F137" s="59">
        <v>41345</v>
      </c>
      <c r="G137" s="100" t="s">
        <v>23</v>
      </c>
    </row>
    <row r="138" spans="1:7" ht="25.5" customHeight="1">
      <c r="A138" s="162" t="s">
        <v>183</v>
      </c>
      <c r="B138" s="162"/>
      <c r="C138" s="162"/>
      <c r="D138" s="102" t="s">
        <v>21</v>
      </c>
      <c r="E138" s="144" t="str">
        <f>HYPERLINK("http://omlad.gob.do/Servicios/Resoluciones-Salariales")</f>
        <v>http://omlad.gob.do/Servicios/Resoluciones-Salariales</v>
      </c>
      <c r="F138" s="82" t="s">
        <v>193</v>
      </c>
      <c r="G138" s="102" t="s">
        <v>23</v>
      </c>
    </row>
    <row r="139" spans="1:7">
      <c r="A139" s="79"/>
      <c r="B139" s="79"/>
      <c r="C139" s="79"/>
      <c r="D139" s="80"/>
      <c r="E139" s="79"/>
      <c r="F139" s="81"/>
      <c r="G139" s="80"/>
    </row>
    <row r="140" spans="1:7">
      <c r="A140" s="159" t="s">
        <v>314</v>
      </c>
      <c r="B140" s="159"/>
      <c r="C140" s="159"/>
      <c r="D140" s="69"/>
      <c r="E140" s="67"/>
      <c r="F140" s="68"/>
      <c r="G140" s="69"/>
    </row>
    <row r="141" spans="1:7" ht="30">
      <c r="A141" s="155" t="s">
        <v>63</v>
      </c>
      <c r="B141" s="155"/>
      <c r="C141" s="155"/>
      <c r="D141" s="99" t="s">
        <v>16</v>
      </c>
      <c r="E141" s="99" t="s">
        <v>17</v>
      </c>
      <c r="F141" s="99" t="s">
        <v>18</v>
      </c>
      <c r="G141" s="99" t="s">
        <v>19</v>
      </c>
    </row>
    <row r="142" spans="1:7" ht="28.5" customHeight="1">
      <c r="A142" s="154" t="s">
        <v>333</v>
      </c>
      <c r="B142" s="154"/>
      <c r="C142" s="154"/>
      <c r="D142" s="100" t="s">
        <v>21</v>
      </c>
      <c r="E142" s="53" t="s">
        <v>186</v>
      </c>
      <c r="F142" s="59">
        <v>42170</v>
      </c>
      <c r="G142" s="100" t="s">
        <v>23</v>
      </c>
    </row>
    <row r="143" spans="1:7" ht="34.5" customHeight="1">
      <c r="A143" s="154" t="s">
        <v>334</v>
      </c>
      <c r="B143" s="154"/>
      <c r="C143" s="154"/>
      <c r="D143" s="100" t="s">
        <v>21</v>
      </c>
      <c r="E143" s="53" t="s">
        <v>188</v>
      </c>
      <c r="F143" s="59">
        <v>42170</v>
      </c>
      <c r="G143" s="100" t="s">
        <v>23</v>
      </c>
    </row>
    <row r="144" spans="1:7" ht="28.5" customHeight="1">
      <c r="A144" s="162" t="s">
        <v>335</v>
      </c>
      <c r="B144" s="162"/>
      <c r="C144" s="162"/>
      <c r="D144" s="102" t="s">
        <v>21</v>
      </c>
      <c r="E144" s="60" t="s">
        <v>190</v>
      </c>
      <c r="F144" s="59">
        <v>42170</v>
      </c>
      <c r="G144" s="102" t="s">
        <v>23</v>
      </c>
    </row>
    <row r="145" spans="1:7" ht="30.75" customHeight="1">
      <c r="A145" s="154" t="s">
        <v>336</v>
      </c>
      <c r="B145" s="154"/>
      <c r="C145" s="154"/>
      <c r="D145" s="102" t="s">
        <v>21</v>
      </c>
      <c r="E145" s="60" t="s">
        <v>444</v>
      </c>
      <c r="F145" s="59" t="s">
        <v>344</v>
      </c>
      <c r="G145" s="102" t="s">
        <v>23</v>
      </c>
    </row>
    <row r="146" spans="1:7" ht="29.25" customHeight="1">
      <c r="A146" s="154" t="s">
        <v>337</v>
      </c>
      <c r="B146" s="154"/>
      <c r="C146" s="154"/>
      <c r="D146" s="100" t="s">
        <v>21</v>
      </c>
      <c r="E146" s="83" t="s">
        <v>341</v>
      </c>
      <c r="F146" s="59">
        <v>42170</v>
      </c>
      <c r="G146" s="100" t="s">
        <v>23</v>
      </c>
    </row>
    <row r="147" spans="1:7" ht="30" customHeight="1">
      <c r="A147" s="154" t="s">
        <v>338</v>
      </c>
      <c r="B147" s="154"/>
      <c r="C147" s="154"/>
      <c r="D147" s="102" t="s">
        <v>21</v>
      </c>
      <c r="E147" s="53" t="s">
        <v>342</v>
      </c>
      <c r="F147" s="59">
        <v>42400</v>
      </c>
      <c r="G147" s="102" t="s">
        <v>23</v>
      </c>
    </row>
    <row r="148" spans="1:7" ht="33.75" customHeight="1">
      <c r="A148" s="154" t="s">
        <v>339</v>
      </c>
      <c r="B148" s="154"/>
      <c r="C148" s="154"/>
      <c r="D148" s="102" t="s">
        <v>21</v>
      </c>
      <c r="E148" s="53" t="s">
        <v>343</v>
      </c>
      <c r="F148" s="59">
        <v>42766</v>
      </c>
      <c r="G148" s="102" t="s">
        <v>23</v>
      </c>
    </row>
    <row r="149" spans="1:7" ht="33" customHeight="1">
      <c r="A149" s="154" t="s">
        <v>340</v>
      </c>
      <c r="B149" s="154"/>
      <c r="C149" s="154"/>
      <c r="D149" s="102" t="s">
        <v>21</v>
      </c>
      <c r="E149" s="53" t="s">
        <v>332</v>
      </c>
      <c r="F149" s="59">
        <v>43131</v>
      </c>
      <c r="G149" s="100" t="s">
        <v>23</v>
      </c>
    </row>
    <row r="150" spans="1:7" ht="33" customHeight="1">
      <c r="A150" s="154" t="s">
        <v>508</v>
      </c>
      <c r="B150" s="154"/>
      <c r="C150" s="154"/>
      <c r="D150" s="102" t="s">
        <v>21</v>
      </c>
      <c r="E150" s="136" t="str">
        <f>HYPERLINK("https://mt.gob.do/transparencia/index.php/estadisticas/category/estadisticas-institucionales-2019")</f>
        <v>https://mt.gob.do/transparencia/index.php/estadisticas/category/estadisticas-institucionales-2019</v>
      </c>
      <c r="F150" s="59" t="s">
        <v>510</v>
      </c>
      <c r="G150" s="141" t="s">
        <v>23</v>
      </c>
    </row>
    <row r="151" spans="1:7" ht="33" customHeight="1">
      <c r="A151" s="154" t="s">
        <v>509</v>
      </c>
      <c r="B151" s="154"/>
      <c r="C151" s="154"/>
      <c r="D151" s="102" t="s">
        <v>21</v>
      </c>
      <c r="E151" s="136" t="str">
        <f>HYPERLINK("https://mt.gob.do/transparencia/index.php/estadisticas/category/estadisticas-institucionales-2020")</f>
        <v>https://mt.gob.do/transparencia/index.php/estadisticas/category/estadisticas-institucionales-2020</v>
      </c>
      <c r="F151" s="59" t="s">
        <v>511</v>
      </c>
      <c r="G151" s="141" t="s">
        <v>23</v>
      </c>
    </row>
    <row r="152" spans="1:7" ht="33" customHeight="1">
      <c r="A152" s="154" t="s">
        <v>513</v>
      </c>
      <c r="B152" s="154"/>
      <c r="C152" s="154"/>
      <c r="D152" s="102" t="s">
        <v>21</v>
      </c>
      <c r="E152" s="136" t="str">
        <f>HYPERLINK("https://mt.gob.do/transparencia/index.php/estadisticas/category/estadisticas-institucionales-2021")</f>
        <v>https://mt.gob.do/transparencia/index.php/estadisticas/category/estadisticas-institucionales-2021</v>
      </c>
      <c r="F152" s="59" t="s">
        <v>512</v>
      </c>
      <c r="G152" s="141" t="s">
        <v>23</v>
      </c>
    </row>
    <row r="153" spans="1:7">
      <c r="A153" s="120"/>
      <c r="B153" s="120"/>
      <c r="C153" s="120"/>
      <c r="D153" s="121"/>
      <c r="E153" s="78"/>
      <c r="F153" s="122"/>
      <c r="G153" s="121"/>
    </row>
    <row r="154" spans="1:7">
      <c r="A154" s="159" t="s">
        <v>386</v>
      </c>
      <c r="B154" s="159"/>
      <c r="C154" s="159"/>
      <c r="D154" s="69"/>
      <c r="E154" s="67"/>
      <c r="F154" s="68"/>
      <c r="G154" s="69"/>
    </row>
    <row r="155" spans="1:7" ht="30" customHeight="1">
      <c r="A155" s="155" t="s">
        <v>63</v>
      </c>
      <c r="B155" s="155"/>
      <c r="C155" s="155"/>
      <c r="D155" s="99" t="s">
        <v>16</v>
      </c>
      <c r="E155" s="99" t="s">
        <v>17</v>
      </c>
      <c r="F155" s="99" t="s">
        <v>18</v>
      </c>
      <c r="G155" s="99" t="s">
        <v>19</v>
      </c>
    </row>
    <row r="156" spans="1:7" ht="26.25" customHeight="1">
      <c r="A156" s="157" t="s">
        <v>191</v>
      </c>
      <c r="B156" s="157"/>
      <c r="C156" s="157"/>
      <c r="D156" s="100" t="s">
        <v>21</v>
      </c>
      <c r="E156" s="53" t="s">
        <v>192</v>
      </c>
      <c r="F156" s="82" t="s">
        <v>193</v>
      </c>
      <c r="G156" s="100" t="s">
        <v>23</v>
      </c>
    </row>
    <row r="157" spans="1:7" ht="26.25" customHeight="1">
      <c r="A157" s="161" t="s">
        <v>194</v>
      </c>
      <c r="B157" s="161"/>
      <c r="C157" s="161"/>
      <c r="D157" s="100" t="s">
        <v>21</v>
      </c>
      <c r="E157" s="53" t="s">
        <v>195</v>
      </c>
      <c r="F157" s="82" t="s">
        <v>193</v>
      </c>
      <c r="G157" s="100" t="s">
        <v>23</v>
      </c>
    </row>
    <row r="158" spans="1:7" ht="21.75" customHeight="1">
      <c r="A158" s="157" t="s">
        <v>196</v>
      </c>
      <c r="B158" s="157"/>
      <c r="C158" s="157"/>
      <c r="D158" s="100" t="s">
        <v>21</v>
      </c>
      <c r="E158" s="53" t="s">
        <v>197</v>
      </c>
      <c r="F158" s="82" t="s">
        <v>193</v>
      </c>
      <c r="G158" s="100" t="s">
        <v>23</v>
      </c>
    </row>
    <row r="159" spans="1:7" ht="24" customHeight="1">
      <c r="A159" s="157" t="s">
        <v>198</v>
      </c>
      <c r="B159" s="157"/>
      <c r="C159" s="157"/>
      <c r="D159" s="100" t="s">
        <v>21</v>
      </c>
      <c r="E159" s="53" t="s">
        <v>145</v>
      </c>
      <c r="F159" s="82" t="s">
        <v>193</v>
      </c>
      <c r="G159" s="100" t="s">
        <v>23</v>
      </c>
    </row>
    <row r="160" spans="1:7" ht="27" customHeight="1">
      <c r="A160" s="160" t="s">
        <v>199</v>
      </c>
      <c r="B160" s="160"/>
      <c r="C160" s="160"/>
      <c r="D160" s="102" t="s">
        <v>21</v>
      </c>
      <c r="E160" s="60" t="s">
        <v>347</v>
      </c>
      <c r="F160" s="82" t="s">
        <v>193</v>
      </c>
      <c r="G160" s="102" t="s">
        <v>23</v>
      </c>
    </row>
    <row r="161" spans="1:7">
      <c r="A161" s="125"/>
      <c r="B161" s="125"/>
      <c r="C161" s="125"/>
      <c r="D161" s="121"/>
      <c r="E161" s="78"/>
      <c r="F161" s="121"/>
      <c r="G161" s="121"/>
    </row>
    <row r="162" spans="1:7">
      <c r="A162" s="159" t="s">
        <v>200</v>
      </c>
      <c r="B162" s="159"/>
      <c r="C162" s="159"/>
      <c r="D162" s="159"/>
      <c r="E162" s="159"/>
      <c r="F162" s="68"/>
      <c r="G162" s="69"/>
    </row>
    <row r="163" spans="1:7" ht="30" customHeight="1">
      <c r="A163" s="155" t="s">
        <v>63</v>
      </c>
      <c r="B163" s="155"/>
      <c r="C163" s="155"/>
      <c r="D163" s="99" t="s">
        <v>16</v>
      </c>
      <c r="E163" s="99" t="s">
        <v>17</v>
      </c>
      <c r="F163" s="99" t="s">
        <v>18</v>
      </c>
      <c r="G163" s="99" t="s">
        <v>19</v>
      </c>
    </row>
    <row r="164" spans="1:7" ht="28.5" customHeight="1">
      <c r="A164" s="162" t="s">
        <v>201</v>
      </c>
      <c r="B164" s="162"/>
      <c r="C164" s="162"/>
      <c r="D164" s="102" t="s">
        <v>141</v>
      </c>
      <c r="E164" s="60" t="s">
        <v>202</v>
      </c>
      <c r="F164" s="82" t="s">
        <v>193</v>
      </c>
      <c r="G164" s="102" t="s">
        <v>23</v>
      </c>
    </row>
    <row r="165" spans="1:7" ht="35.25" customHeight="1">
      <c r="A165" s="162" t="s">
        <v>389</v>
      </c>
      <c r="B165" s="162"/>
      <c r="C165" s="162"/>
      <c r="D165" s="100" t="s">
        <v>249</v>
      </c>
      <c r="E165" s="84" t="s">
        <v>390</v>
      </c>
      <c r="F165" s="59">
        <v>43041</v>
      </c>
      <c r="G165" s="126" t="s">
        <v>23</v>
      </c>
    </row>
    <row r="166" spans="1:7" ht="18" customHeight="1">
      <c r="A166" s="120"/>
      <c r="B166" s="120"/>
      <c r="C166" s="120"/>
      <c r="D166" s="121"/>
      <c r="E166" s="78"/>
      <c r="F166" s="121"/>
      <c r="G166" s="121"/>
    </row>
    <row r="167" spans="1:7">
      <c r="A167" s="159" t="s">
        <v>387</v>
      </c>
      <c r="B167" s="159"/>
      <c r="C167" s="159"/>
      <c r="D167" s="69"/>
      <c r="E167" s="67"/>
      <c r="F167" s="68"/>
      <c r="G167" s="69"/>
    </row>
    <row r="168" spans="1:7" ht="30" customHeight="1">
      <c r="A168" s="155" t="s">
        <v>63</v>
      </c>
      <c r="B168" s="155"/>
      <c r="C168" s="155"/>
      <c r="D168" s="99" t="s">
        <v>16</v>
      </c>
      <c r="E168" s="99" t="s">
        <v>17</v>
      </c>
      <c r="F168" s="99" t="s">
        <v>18</v>
      </c>
      <c r="G168" s="99" t="s">
        <v>19</v>
      </c>
    </row>
    <row r="169" spans="1:7" ht="37.5" customHeight="1">
      <c r="A169" s="160" t="s">
        <v>203</v>
      </c>
      <c r="B169" s="160"/>
      <c r="C169" s="160"/>
      <c r="D169" s="100" t="s">
        <v>204</v>
      </c>
      <c r="E169" s="53" t="s">
        <v>205</v>
      </c>
      <c r="F169" s="82" t="s">
        <v>193</v>
      </c>
      <c r="G169" s="100" t="s">
        <v>23</v>
      </c>
    </row>
    <row r="170" spans="1:7" ht="52.5" customHeight="1">
      <c r="A170" s="160" t="s">
        <v>487</v>
      </c>
      <c r="B170" s="160"/>
      <c r="C170" s="160"/>
      <c r="D170" s="100" t="s">
        <v>209</v>
      </c>
      <c r="E170" s="136" t="str">
        <f>HYPERLINK("https://www.mt.gob.do/transparencia/images/docs/declaraciones_juradas/MINISTROS/DECLARACION%20JURADA%20LUIS%20MIGUEL%20DE%20CAMPS%20GARCIA%20(MINISTRO).pdf")</f>
        <v>https://www.mt.gob.do/transparencia/images/docs/declaraciones_juradas/MINISTROS/DECLARACION%20JURADA%20LUIS%20MIGUEL%20DE%20CAMPS%20GARCIA%20(MINISTRO).pdf</v>
      </c>
      <c r="F170" s="59" t="s">
        <v>489</v>
      </c>
      <c r="G170" s="100" t="s">
        <v>23</v>
      </c>
    </row>
    <row r="171" spans="1:7" ht="57.75" customHeight="1">
      <c r="A171" s="160" t="s">
        <v>486</v>
      </c>
      <c r="B171" s="160"/>
      <c r="C171" s="160"/>
      <c r="D171" s="100" t="s">
        <v>21</v>
      </c>
      <c r="E171" s="136" t="str">
        <f>HYPERLINK("https://www.mt.gob.do/transparencia/images/docs/declaraciones_juradas/MINISTROS/WINSTON%20ANTONIO%20SANTOS%20URE%C3%91A%20-%20MISNISTRO%20SALIENTE.pdf")</f>
        <v>https://www.mt.gob.do/transparencia/images/docs/declaraciones_juradas/MINISTROS/WINSTON%20ANTONIO%20SANTOS%20URE%C3%91A%20-%20MISNISTRO%20SALIENTE.pdf</v>
      </c>
      <c r="F171" s="59" t="s">
        <v>490</v>
      </c>
      <c r="G171" s="100" t="s">
        <v>23</v>
      </c>
    </row>
    <row r="172" spans="1:7" ht="63.75" customHeight="1">
      <c r="A172" s="160" t="s">
        <v>488</v>
      </c>
      <c r="B172" s="160"/>
      <c r="C172" s="160"/>
      <c r="D172" s="100" t="s">
        <v>209</v>
      </c>
      <c r="E172" s="136" t="str">
        <f>HYPERLINK("https://www.mt.gob.do/transparencia/images/docs/declaraciones_juradas/VICEMINISTROS/2020-24/DECLARACION%20JURADA%20MARIE%20LAURE%20ARISTY%20(VICEMINISTRA).pdf")</f>
        <v>https://www.mt.gob.do/transparencia/images/docs/declaraciones_juradas/VICEMINISTROS/2020-24/DECLARACION%20JURADA%20MARIE%20LAURE%20ARISTY%20(VICEMINISTRA).pdf</v>
      </c>
      <c r="F172" s="59" t="s">
        <v>489</v>
      </c>
      <c r="G172" s="100" t="s">
        <v>23</v>
      </c>
    </row>
    <row r="173" spans="1:7" ht="65.25" customHeight="1">
      <c r="A173" s="160" t="s">
        <v>491</v>
      </c>
      <c r="B173" s="160"/>
      <c r="C173" s="160"/>
      <c r="D173" s="100" t="s">
        <v>209</v>
      </c>
      <c r="E173" s="136" t="str">
        <f>HYPERLINK("https://www.mt.gob.do/transparencia/images/docs/declaraciones_juradas/VICEMINISTROS/2020-24/DECLARACION%20JURADA%20SABRINA%20DE%20LA%20CRUZ%20VARAGAS%20(VICE%20MINISTRA).pdf")</f>
        <v>https://www.mt.gob.do/transparencia/images/docs/declaraciones_juradas/VICEMINISTROS/2020-24/DECLARACION%20JURADA%20SABRINA%20DE%20LA%20CRUZ%20VARAGAS%20(VICE%20MINISTRA).pdf</v>
      </c>
      <c r="F173" s="59">
        <v>43840</v>
      </c>
      <c r="G173" s="100" t="s">
        <v>23</v>
      </c>
    </row>
    <row r="174" spans="1:7" ht="59.25" customHeight="1">
      <c r="A174" s="160" t="s">
        <v>492</v>
      </c>
      <c r="B174" s="160"/>
      <c r="C174" s="160"/>
      <c r="D174" s="100" t="s">
        <v>209</v>
      </c>
      <c r="E174" s="136" t="str">
        <f>HYPERLINK("https://www.mt.gob.do/transparencia/images/docs/declaraciones_juradas/VICEMINISTROS/2020-24/MAYRENIS%20CELESTINA%20CORNIEL%20GARCIA%20-%20VICEMINISTRA.pdf")</f>
        <v>https://www.mt.gob.do/transparencia/images/docs/declaraciones_juradas/VICEMINISTROS/2020-24/MAYRENIS%20CELESTINA%20CORNIEL%20GARCIA%20-%20VICEMINISTRA.pdf</v>
      </c>
      <c r="F174" s="59" t="s">
        <v>493</v>
      </c>
      <c r="G174" s="100" t="s">
        <v>23</v>
      </c>
    </row>
    <row r="175" spans="1:7" ht="60.75" customHeight="1">
      <c r="A175" s="160" t="s">
        <v>494</v>
      </c>
      <c r="B175" s="160"/>
      <c r="C175" s="160"/>
      <c r="D175" s="100" t="s">
        <v>209</v>
      </c>
      <c r="E175" s="136" t="str">
        <f>HYPERLINK("https://www.mt.gob.do/transparencia/images/docs/declaraciones_juradas/VICEMINISTROS/2020-24/DECLARACION%20JURADA%20DEMETRIO%20A.%20PAULINO%20(VICEMINISTRO).pdf")</f>
        <v>https://www.mt.gob.do/transparencia/images/docs/declaraciones_juradas/VICEMINISTROS/2020-24/DECLARACION%20JURADA%20DEMETRIO%20A.%20PAULINO%20(VICEMINISTRO).pdf</v>
      </c>
      <c r="F175" s="59" t="s">
        <v>489</v>
      </c>
      <c r="G175" s="100" t="s">
        <v>23</v>
      </c>
    </row>
    <row r="176" spans="1:7" ht="63.75" customHeight="1">
      <c r="A176" s="160" t="s">
        <v>495</v>
      </c>
      <c r="B176" s="160"/>
      <c r="C176" s="160"/>
      <c r="D176" s="100" t="s">
        <v>21</v>
      </c>
      <c r="E176" s="136" t="str">
        <f>HYPERLINK("https://www.mt.gob.do/transparencia/images/docs/declaraciones_juradas/VICEMINISTROS/2020-24/DECLARACION%20JURADA%20JUAN%20ANTONIO%20PAULINO%20(VICE%20MINISTRO).pdf")</f>
        <v>https://www.mt.gob.do/transparencia/images/docs/declaraciones_juradas/VICEMINISTROS/2020-24/DECLARACION%20JURADA%20JUAN%20ANTONIO%20PAULINO%20(VICE%20MINISTRO).pdf</v>
      </c>
      <c r="F176" s="59">
        <v>43840</v>
      </c>
      <c r="G176" s="100" t="s">
        <v>23</v>
      </c>
    </row>
    <row r="177" spans="1:7" ht="63" customHeight="1">
      <c r="A177" s="160" t="s">
        <v>496</v>
      </c>
      <c r="B177" s="160"/>
      <c r="C177" s="160"/>
      <c r="D177" s="100" t="s">
        <v>21</v>
      </c>
      <c r="E177" s="136" t="str">
        <f>HYPERLINK("https://mt.gob.do/transparencia/images/docs/declaraciones_juradas/VICEMINISTROS/2020-24/DECLARACION%20JURADA%20JULIAN%20MATEO%20JESUS%20(VICEMINISTRO).pdf")</f>
        <v>https://mt.gob.do/transparencia/images/docs/declaraciones_juradas/VICEMINISTROS/2020-24/DECLARACION%20JURADA%20JULIAN%20MATEO%20JESUS%20(VICEMINISTRO).pdf</v>
      </c>
      <c r="F177" s="59" t="s">
        <v>489</v>
      </c>
      <c r="G177" s="100" t="s">
        <v>23</v>
      </c>
    </row>
    <row r="178" spans="1:7" ht="54.75" customHeight="1">
      <c r="A178" s="160" t="s">
        <v>497</v>
      </c>
      <c r="B178" s="160"/>
      <c r="C178" s="160"/>
      <c r="D178" s="100" t="s">
        <v>21</v>
      </c>
      <c r="E178" s="136" t="str">
        <f>HYPERLINK("https://mt.gob.do/transparencia/images/docs/declaraciones_juradas/FINANCIERO/CECILIA%20EUGENIA%20PEREZ%20TIO%20-%20DIRECTORA%20FINANCIERA.pdf")</f>
        <v>https://mt.gob.do/transparencia/images/docs/declaraciones_juradas/FINANCIERO/CECILIA%20EUGENIA%20PEREZ%20TIO%20-%20DIRECTORA%20FINANCIERA.pdf</v>
      </c>
      <c r="F178" s="59">
        <v>43839</v>
      </c>
      <c r="G178" s="100" t="s">
        <v>23</v>
      </c>
    </row>
    <row r="179" spans="1:7" ht="33.75" customHeight="1">
      <c r="A179" s="160" t="s">
        <v>498</v>
      </c>
      <c r="B179" s="160"/>
      <c r="C179" s="160"/>
      <c r="D179" s="100" t="s">
        <v>21</v>
      </c>
      <c r="E179" s="136" t="str">
        <f>HYPERLINK("https://mt.gob.do/transparencia/images/docs/declaraciones_juradas/2016%20nuevos/SAMIR.pdf")</f>
        <v>https://mt.gob.do/transparencia/images/docs/declaraciones_juradas/2016%20nuevos/SAMIR.pdf</v>
      </c>
      <c r="F179" s="59" t="s">
        <v>500</v>
      </c>
      <c r="G179" s="100" t="s">
        <v>23</v>
      </c>
    </row>
    <row r="180" spans="1:7" ht="51.75" customHeight="1">
      <c r="A180" s="160" t="s">
        <v>499</v>
      </c>
      <c r="B180" s="160"/>
      <c r="C180" s="160"/>
      <c r="D180" s="100" t="s">
        <v>21</v>
      </c>
      <c r="E180" s="136" t="str">
        <f>HYPERLINK("https://mt.gob.do/transparencia/images/docs/declaraciones_juradas/Directores/FELIX%20EZEQUIEL%20HIDALGO%20POLANCO%20-%20DIRECTOR%20GENERAL%20SALARIO%20(A%C3%91O%202020).pdf")</f>
        <v>https://mt.gob.do/transparencia/images/docs/declaraciones_juradas/Directores/FELIX%20EZEQUIEL%20HIDALGO%20POLANCO%20-%20DIRECTOR%20GENERAL%20SALARIO%20(A%C3%91O%202020).pdf</v>
      </c>
      <c r="F180" s="59">
        <v>44084</v>
      </c>
      <c r="G180" s="100" t="s">
        <v>23</v>
      </c>
    </row>
    <row r="181" spans="1:7" ht="42" customHeight="1">
      <c r="A181" s="160" t="s">
        <v>501</v>
      </c>
      <c r="B181" s="160"/>
      <c r="C181" s="160"/>
      <c r="D181" s="100" t="s">
        <v>21</v>
      </c>
      <c r="E181" s="136" t="str">
        <f>HYPERLINK("https://mt.gob.do/transparencia/images/docs/declaraciones_juradas/2017/ANDRES%20VALENTIN%20HERRERA.pdf")</f>
        <v>https://mt.gob.do/transparencia/images/docs/declaraciones_juradas/2017/ANDRES%20VALENTIN%20HERRERA.pdf</v>
      </c>
      <c r="F181" s="59">
        <v>43412</v>
      </c>
      <c r="G181" s="100" t="s">
        <v>23</v>
      </c>
    </row>
    <row r="182" spans="1:7" ht="51.75" customHeight="1">
      <c r="A182" s="157" t="s">
        <v>502</v>
      </c>
      <c r="B182" s="157"/>
      <c r="C182" s="157"/>
      <c r="D182" s="100" t="s">
        <v>21</v>
      </c>
      <c r="E182" s="136" t="str">
        <f>HYPERLINK("https://mt.gob.do/transparencia/images/docs/declaraciones_juradas/Directores/DECLARACION%20JURADA%20DE%20PATRIMONIO%20YRUMI%20FUERTES%20PIANTINI.pdf")</f>
        <v>https://mt.gob.do/transparencia/images/docs/declaraciones_juradas/Directores/DECLARACION%20JURADA%20DE%20PATRIMONIO%20YRUMI%20FUERTES%20PIANTINI.pdf</v>
      </c>
      <c r="F182" s="59">
        <v>44411</v>
      </c>
      <c r="G182" s="100" t="s">
        <v>23</v>
      </c>
    </row>
    <row r="183" spans="1:7" ht="67.5" customHeight="1">
      <c r="A183" s="157" t="s">
        <v>503</v>
      </c>
      <c r="B183" s="157"/>
      <c r="C183" s="157"/>
      <c r="D183" s="100" t="s">
        <v>21</v>
      </c>
      <c r="E183" s="136" t="str">
        <f>HYPERLINK("https://mt.gob.do/transparencia/images/docs/declaraciones_juradas/Directores/MARIA%20ALTAGRACIA%20ESPAILLAT%20-%20DIRECTORA%20GENERAL%20HIGIENE%20Y%20SEGURIDAD%20INDUSTRIAL%20(TACHADA).pdf")</f>
        <v>https://mt.gob.do/transparencia/images/docs/declaraciones_juradas/Directores/MARIA%20ALTAGRACIA%20ESPAILLAT%20-%20DIRECTORA%20GENERAL%20HIGIENE%20Y%20SEGURIDAD%20INDUSTRIAL%20(TACHADA).pdf</v>
      </c>
      <c r="F183" s="59" t="s">
        <v>507</v>
      </c>
      <c r="G183" s="100" t="s">
        <v>23</v>
      </c>
    </row>
    <row r="184" spans="1:7" ht="39" customHeight="1">
      <c r="A184" s="157" t="s">
        <v>234</v>
      </c>
      <c r="B184" s="157"/>
      <c r="C184" s="157"/>
      <c r="D184" s="100" t="s">
        <v>21</v>
      </c>
      <c r="E184" s="136" t="str">
        <f>HYPERLINK("https://mt.gob.do/transparencia/images/docs/declaraciones_juradas/2016%20nuevos/Patricia.pdf")</f>
        <v>https://mt.gob.do/transparencia/images/docs/declaraciones_juradas/2016%20nuevos/Patricia.pdf</v>
      </c>
      <c r="F184" s="59" t="s">
        <v>504</v>
      </c>
      <c r="G184" s="100" t="s">
        <v>23</v>
      </c>
    </row>
    <row r="185" spans="1:7" ht="56.25" customHeight="1">
      <c r="A185" s="157" t="s">
        <v>505</v>
      </c>
      <c r="B185" s="157"/>
      <c r="C185" s="157"/>
      <c r="D185" s="100" t="s">
        <v>21</v>
      </c>
      <c r="E185" s="136" t="str">
        <f>HYPERLINK("https://mt.gob.do/transparencia/images/docs/declaraciones_juradas/COMPRAS/LIDIA%20LUCIA%20LOPEZ%20ROSARIO%20-%20ENCARGADA%20DPTO.%20COMPRAS.pdf")</f>
        <v>https://mt.gob.do/transparencia/images/docs/declaraciones_juradas/COMPRAS/LIDIA%20LUCIA%20LOPEZ%20ROSARIO%20-%20ENCARGADA%20DPTO.%20COMPRAS.pdf</v>
      </c>
      <c r="F185" s="59" t="s">
        <v>506</v>
      </c>
      <c r="G185" s="100" t="s">
        <v>23</v>
      </c>
    </row>
    <row r="186" spans="1:7" ht="22.5" customHeight="1">
      <c r="A186" s="159" t="s">
        <v>315</v>
      </c>
      <c r="B186" s="159"/>
      <c r="C186" s="159"/>
      <c r="D186" s="69"/>
      <c r="E186" s="67"/>
      <c r="F186" s="68"/>
      <c r="G186" s="69"/>
    </row>
    <row r="187" spans="1:7" ht="30" customHeight="1">
      <c r="A187" s="155" t="s">
        <v>15</v>
      </c>
      <c r="B187" s="155"/>
      <c r="C187" s="155"/>
      <c r="D187" s="99" t="s">
        <v>16</v>
      </c>
      <c r="E187" s="99" t="s">
        <v>17</v>
      </c>
      <c r="F187" s="99" t="s">
        <v>18</v>
      </c>
      <c r="G187" s="99" t="s">
        <v>19</v>
      </c>
    </row>
    <row r="188" spans="1:7" ht="42.75" customHeight="1">
      <c r="A188" s="148" t="s">
        <v>239</v>
      </c>
      <c r="B188" s="148"/>
      <c r="C188" s="148"/>
      <c r="D188" s="100" t="s">
        <v>21</v>
      </c>
      <c r="E188" s="136" t="str">
        <f>HYPERLINK("https://mt.gob.do/transparencia/index.php/2015-06-16-02-22-06/presupuestos-aprobados-por-ano")</f>
        <v>https://mt.gob.do/transparencia/index.php/2015-06-16-02-22-06/presupuestos-aprobados-por-ano</v>
      </c>
      <c r="F188" s="59">
        <v>42886</v>
      </c>
      <c r="G188" s="100" t="s">
        <v>23</v>
      </c>
    </row>
    <row r="189" spans="1:7" ht="39" customHeight="1">
      <c r="A189" s="148" t="s">
        <v>241</v>
      </c>
      <c r="B189" s="148"/>
      <c r="C189" s="148"/>
      <c r="D189" s="102" t="s">
        <v>21</v>
      </c>
      <c r="E189" s="60" t="s">
        <v>242</v>
      </c>
      <c r="F189" s="59">
        <v>43048</v>
      </c>
      <c r="G189" s="100" t="s">
        <v>23</v>
      </c>
    </row>
    <row r="190" spans="1:7" ht="7.5" customHeight="1">
      <c r="A190" s="127"/>
      <c r="B190" s="79"/>
      <c r="C190" s="79"/>
      <c r="D190" s="80"/>
      <c r="E190" s="79"/>
      <c r="F190" s="81"/>
      <c r="G190" s="80"/>
    </row>
    <row r="191" spans="1:7" ht="20.25" customHeight="1">
      <c r="A191" s="159" t="s">
        <v>316</v>
      </c>
      <c r="B191" s="159"/>
      <c r="C191" s="159"/>
      <c r="D191" s="69"/>
      <c r="E191" s="67"/>
      <c r="F191" s="68"/>
      <c r="G191" s="69"/>
    </row>
    <row r="192" spans="1:7" ht="30" customHeight="1">
      <c r="A192" s="155" t="s">
        <v>15</v>
      </c>
      <c r="B192" s="155"/>
      <c r="C192" s="155"/>
      <c r="D192" s="99" t="s">
        <v>16</v>
      </c>
      <c r="E192" s="99" t="s">
        <v>243</v>
      </c>
      <c r="F192" s="99" t="s">
        <v>18</v>
      </c>
      <c r="G192" s="99" t="s">
        <v>19</v>
      </c>
    </row>
    <row r="193" spans="1:7" ht="30" customHeight="1">
      <c r="A193" s="154" t="s">
        <v>244</v>
      </c>
      <c r="B193" s="154"/>
      <c r="C193" s="154"/>
      <c r="D193" s="100" t="s">
        <v>21</v>
      </c>
      <c r="E193" s="53" t="s">
        <v>245</v>
      </c>
      <c r="F193" s="59">
        <v>43041</v>
      </c>
      <c r="G193" s="100" t="s">
        <v>23</v>
      </c>
    </row>
    <row r="194" spans="1:7" ht="35.25" customHeight="1">
      <c r="A194" s="156" t="s">
        <v>246</v>
      </c>
      <c r="B194" s="156"/>
      <c r="C194" s="156"/>
      <c r="D194" s="100" t="s">
        <v>21</v>
      </c>
      <c r="E194" s="53" t="s">
        <v>247</v>
      </c>
      <c r="F194" s="59">
        <v>43041</v>
      </c>
      <c r="G194" s="100" t="s">
        <v>23</v>
      </c>
    </row>
    <row r="195" spans="1:7" ht="24.75" customHeight="1">
      <c r="A195" s="158" t="s">
        <v>388</v>
      </c>
      <c r="B195" s="158"/>
      <c r="C195" s="158"/>
      <c r="D195" s="100" t="s">
        <v>249</v>
      </c>
      <c r="E195" s="85" t="s">
        <v>250</v>
      </c>
      <c r="F195" s="59">
        <v>43041</v>
      </c>
      <c r="G195" s="128" t="s">
        <v>23</v>
      </c>
    </row>
    <row r="196" spans="1:7" ht="9" customHeight="1">
      <c r="F196" s="73"/>
    </row>
    <row r="197" spans="1:7">
      <c r="A197" s="159" t="s">
        <v>470</v>
      </c>
      <c r="B197" s="159"/>
      <c r="C197" s="159"/>
      <c r="D197" s="69"/>
      <c r="E197" s="67"/>
      <c r="F197" s="68"/>
      <c r="G197" s="69"/>
    </row>
    <row r="198" spans="1:7" ht="30" customHeight="1">
      <c r="A198" s="155" t="s">
        <v>15</v>
      </c>
      <c r="B198" s="155"/>
      <c r="C198" s="155"/>
      <c r="D198" s="99" t="s">
        <v>16</v>
      </c>
      <c r="E198" s="99" t="s">
        <v>243</v>
      </c>
      <c r="F198" s="99" t="s">
        <v>18</v>
      </c>
      <c r="G198" s="99" t="s">
        <v>19</v>
      </c>
    </row>
    <row r="199" spans="1:7" ht="23.25" customHeight="1">
      <c r="A199" s="156" t="s">
        <v>251</v>
      </c>
      <c r="B199" s="156"/>
      <c r="C199" s="156"/>
      <c r="D199" s="100" t="s">
        <v>249</v>
      </c>
      <c r="E199" s="53" t="s">
        <v>252</v>
      </c>
      <c r="F199" s="59">
        <v>43041</v>
      </c>
      <c r="G199" s="100" t="s">
        <v>23</v>
      </c>
    </row>
    <row r="200" spans="1:7" ht="7.5" customHeight="1">
      <c r="A200" s="129"/>
      <c r="B200" s="63"/>
      <c r="C200" s="63"/>
      <c r="D200" s="65"/>
      <c r="E200" s="63"/>
      <c r="F200" s="66"/>
      <c r="G200" s="65"/>
    </row>
    <row r="201" spans="1:7" ht="20.25" customHeight="1">
      <c r="A201" s="159" t="s">
        <v>471</v>
      </c>
      <c r="B201" s="159"/>
      <c r="C201" s="159"/>
      <c r="D201" s="69"/>
      <c r="E201" s="67"/>
      <c r="F201" s="68"/>
      <c r="G201" s="69"/>
    </row>
    <row r="202" spans="1:7" ht="30" customHeight="1">
      <c r="A202" s="155" t="s">
        <v>15</v>
      </c>
      <c r="B202" s="155"/>
      <c r="C202" s="155"/>
      <c r="D202" s="99" t="s">
        <v>16</v>
      </c>
      <c r="E202" s="99" t="s">
        <v>243</v>
      </c>
      <c r="F202" s="99" t="s">
        <v>18</v>
      </c>
      <c r="G202" s="99" t="s">
        <v>19</v>
      </c>
    </row>
    <row r="203" spans="1:7" ht="36" customHeight="1">
      <c r="A203" s="154" t="s">
        <v>259</v>
      </c>
      <c r="B203" s="154"/>
      <c r="C203" s="154"/>
      <c r="D203" s="100" t="s">
        <v>249</v>
      </c>
      <c r="E203" s="53" t="s">
        <v>260</v>
      </c>
      <c r="F203" s="82" t="s">
        <v>193</v>
      </c>
      <c r="G203" s="100" t="s">
        <v>23</v>
      </c>
    </row>
    <row r="204" spans="1:7" ht="37.5" customHeight="1">
      <c r="A204" s="156" t="s">
        <v>261</v>
      </c>
      <c r="B204" s="156"/>
      <c r="C204" s="156"/>
      <c r="D204" s="100" t="s">
        <v>249</v>
      </c>
      <c r="E204" s="53" t="s">
        <v>262</v>
      </c>
      <c r="F204" s="59">
        <v>42787</v>
      </c>
      <c r="G204" s="100" t="s">
        <v>23</v>
      </c>
    </row>
    <row r="205" spans="1:7" ht="37.5" customHeight="1">
      <c r="A205" s="154" t="s">
        <v>263</v>
      </c>
      <c r="B205" s="154"/>
      <c r="C205" s="154"/>
      <c r="D205" s="100" t="s">
        <v>141</v>
      </c>
      <c r="E205" s="60" t="s">
        <v>264</v>
      </c>
      <c r="F205" s="59">
        <v>43048</v>
      </c>
      <c r="G205" s="100" t="s">
        <v>23</v>
      </c>
    </row>
    <row r="206" spans="1:7" ht="35.25" customHeight="1">
      <c r="A206" s="154" t="s">
        <v>265</v>
      </c>
      <c r="B206" s="154"/>
      <c r="C206" s="154"/>
      <c r="D206" s="100" t="s">
        <v>249</v>
      </c>
      <c r="E206" s="53" t="s">
        <v>266</v>
      </c>
      <c r="F206" s="59">
        <v>42736</v>
      </c>
      <c r="G206" s="100" t="s">
        <v>23</v>
      </c>
    </row>
    <row r="207" spans="1:7" ht="35.25" customHeight="1">
      <c r="A207" s="154" t="s">
        <v>267</v>
      </c>
      <c r="B207" s="154"/>
      <c r="C207" s="154"/>
      <c r="D207" s="100" t="s">
        <v>249</v>
      </c>
      <c r="E207" s="53" t="s">
        <v>268</v>
      </c>
      <c r="F207" s="59">
        <v>42736</v>
      </c>
      <c r="G207" s="100" t="s">
        <v>23</v>
      </c>
    </row>
    <row r="208" spans="1:7" ht="37.5" customHeight="1">
      <c r="A208" s="154" t="s">
        <v>269</v>
      </c>
      <c r="B208" s="154"/>
      <c r="C208" s="154"/>
      <c r="D208" s="100" t="s">
        <v>249</v>
      </c>
      <c r="E208" s="53" t="s">
        <v>270</v>
      </c>
      <c r="F208" s="59">
        <v>42736</v>
      </c>
      <c r="G208" s="100" t="s">
        <v>23</v>
      </c>
    </row>
    <row r="209" spans="1:7" ht="33.75" customHeight="1">
      <c r="A209" s="148" t="s">
        <v>271</v>
      </c>
      <c r="B209" s="148"/>
      <c r="C209" s="148"/>
      <c r="D209" s="100" t="s">
        <v>249</v>
      </c>
      <c r="E209" s="53" t="s">
        <v>272</v>
      </c>
      <c r="F209" s="59">
        <v>42736</v>
      </c>
      <c r="G209" s="100" t="s">
        <v>23</v>
      </c>
    </row>
    <row r="210" spans="1:7" ht="30.75" customHeight="1">
      <c r="A210" s="195" t="s">
        <v>391</v>
      </c>
      <c r="B210" s="196"/>
      <c r="C210" s="197"/>
      <c r="D210" s="100" t="s">
        <v>249</v>
      </c>
      <c r="E210" s="53" t="s">
        <v>257</v>
      </c>
      <c r="F210" s="59">
        <v>42736</v>
      </c>
      <c r="G210" s="100" t="s">
        <v>23</v>
      </c>
    </row>
    <row r="211" spans="1:7" ht="38.25" customHeight="1">
      <c r="A211" s="154" t="s">
        <v>258</v>
      </c>
      <c r="B211" s="154"/>
      <c r="C211" s="154"/>
      <c r="D211" s="100" t="s">
        <v>249</v>
      </c>
      <c r="E211" s="53" t="s">
        <v>403</v>
      </c>
      <c r="F211" s="59">
        <v>42736</v>
      </c>
      <c r="G211" s="100" t="s">
        <v>23</v>
      </c>
    </row>
    <row r="212" spans="1:7" ht="34.5" customHeight="1">
      <c r="A212" s="195" t="s">
        <v>392</v>
      </c>
      <c r="B212" s="196"/>
      <c r="C212" s="197"/>
      <c r="D212" s="100" t="s">
        <v>249</v>
      </c>
      <c r="E212" s="53" t="s">
        <v>274</v>
      </c>
      <c r="F212" s="59">
        <v>42736</v>
      </c>
      <c r="G212" s="100" t="s">
        <v>23</v>
      </c>
    </row>
    <row r="213" spans="1:7" ht="32.25" customHeight="1">
      <c r="A213" s="154" t="s">
        <v>405</v>
      </c>
      <c r="B213" s="154"/>
      <c r="C213" s="154"/>
      <c r="D213" s="100" t="s">
        <v>249</v>
      </c>
      <c r="E213" s="53" t="s">
        <v>404</v>
      </c>
      <c r="F213" s="59">
        <v>42736</v>
      </c>
      <c r="G213" s="100" t="s">
        <v>23</v>
      </c>
    </row>
    <row r="214" spans="1:7" ht="30.75" customHeight="1">
      <c r="A214" s="154" t="s">
        <v>393</v>
      </c>
      <c r="B214" s="154"/>
      <c r="C214" s="154"/>
      <c r="D214" s="100" t="s">
        <v>249</v>
      </c>
      <c r="E214" s="53" t="s">
        <v>406</v>
      </c>
      <c r="F214" s="59">
        <v>42736</v>
      </c>
      <c r="G214" s="100" t="s">
        <v>23</v>
      </c>
    </row>
    <row r="215" spans="1:7" ht="39.75" customHeight="1">
      <c r="A215" s="154" t="s">
        <v>394</v>
      </c>
      <c r="B215" s="154"/>
      <c r="C215" s="154"/>
      <c r="D215" s="100" t="s">
        <v>249</v>
      </c>
      <c r="E215" s="53" t="s">
        <v>278</v>
      </c>
      <c r="F215" s="59">
        <v>42736</v>
      </c>
      <c r="G215" s="100" t="s">
        <v>23</v>
      </c>
    </row>
    <row r="216" spans="1:7" ht="7.5" customHeight="1">
      <c r="A216" s="130"/>
      <c r="B216" s="130"/>
      <c r="C216" s="130"/>
      <c r="D216" s="119"/>
      <c r="E216" s="72"/>
      <c r="F216" s="86"/>
      <c r="G216" s="119"/>
    </row>
    <row r="217" spans="1:7" ht="20.25" customHeight="1">
      <c r="A217" s="174" t="s">
        <v>472</v>
      </c>
      <c r="B217" s="159"/>
      <c r="C217" s="159"/>
      <c r="D217" s="69"/>
      <c r="E217" s="67"/>
      <c r="F217" s="68"/>
      <c r="G217" s="87"/>
    </row>
    <row r="218" spans="1:7" ht="30" customHeight="1">
      <c r="A218" s="155" t="s">
        <v>15</v>
      </c>
      <c r="B218" s="155"/>
      <c r="C218" s="155"/>
      <c r="D218" s="99" t="s">
        <v>16</v>
      </c>
      <c r="E218" s="99" t="s">
        <v>243</v>
      </c>
      <c r="F218" s="99" t="s">
        <v>18</v>
      </c>
      <c r="G218" s="99" t="s">
        <v>19</v>
      </c>
    </row>
    <row r="219" spans="1:7" ht="33.75" customHeight="1">
      <c r="A219" s="156" t="s">
        <v>279</v>
      </c>
      <c r="B219" s="156"/>
      <c r="C219" s="156"/>
      <c r="D219" s="100" t="s">
        <v>21</v>
      </c>
      <c r="E219" s="53" t="s">
        <v>348</v>
      </c>
      <c r="F219" s="59">
        <v>42130</v>
      </c>
      <c r="G219" s="100" t="s">
        <v>150</v>
      </c>
    </row>
    <row r="220" spans="1:7" ht="38.25" customHeight="1">
      <c r="A220" s="156" t="s">
        <v>281</v>
      </c>
      <c r="B220" s="156"/>
      <c r="C220" s="156"/>
      <c r="D220" s="100" t="s">
        <v>21</v>
      </c>
      <c r="E220" s="53" t="s">
        <v>282</v>
      </c>
      <c r="F220" s="59">
        <v>43100</v>
      </c>
      <c r="G220" s="100" t="s">
        <v>150</v>
      </c>
    </row>
    <row r="221" spans="1:7" s="71" customFormat="1" ht="41.25" customHeight="1">
      <c r="A221" s="175" t="s">
        <v>283</v>
      </c>
      <c r="B221" s="176"/>
      <c r="C221" s="177"/>
      <c r="D221" s="131" t="s">
        <v>21</v>
      </c>
      <c r="E221" s="88" t="s">
        <v>407</v>
      </c>
      <c r="F221" s="59">
        <v>42130</v>
      </c>
      <c r="G221" s="131" t="s">
        <v>150</v>
      </c>
    </row>
    <row r="222" spans="1:7" ht="36.75" customHeight="1">
      <c r="A222" s="156" t="s">
        <v>285</v>
      </c>
      <c r="B222" s="156"/>
      <c r="C222" s="156"/>
      <c r="D222" s="100" t="s">
        <v>21</v>
      </c>
      <c r="E222" s="53" t="s">
        <v>445</v>
      </c>
      <c r="F222" s="59">
        <v>42130</v>
      </c>
      <c r="G222" s="100" t="s">
        <v>150</v>
      </c>
    </row>
    <row r="223" spans="1:7" ht="7.5" customHeight="1">
      <c r="A223" s="178"/>
      <c r="B223" s="178"/>
      <c r="C223" s="178"/>
      <c r="D223" s="65"/>
      <c r="E223" s="63"/>
      <c r="F223" s="66"/>
      <c r="G223" s="65"/>
    </row>
    <row r="224" spans="1:7">
      <c r="A224" s="159" t="s">
        <v>286</v>
      </c>
      <c r="B224" s="159"/>
      <c r="C224" s="159"/>
      <c r="D224" s="69"/>
      <c r="E224" s="67"/>
      <c r="F224" s="68"/>
      <c r="G224" s="69"/>
    </row>
    <row r="225" spans="1:7" ht="30" customHeight="1">
      <c r="A225" s="155" t="s">
        <v>15</v>
      </c>
      <c r="B225" s="155"/>
      <c r="C225" s="155"/>
      <c r="D225" s="99" t="s">
        <v>16</v>
      </c>
      <c r="E225" s="99" t="s">
        <v>243</v>
      </c>
      <c r="F225" s="99" t="s">
        <v>18</v>
      </c>
      <c r="G225" s="99" t="s">
        <v>19</v>
      </c>
    </row>
    <row r="226" spans="1:7" ht="30" customHeight="1">
      <c r="A226" s="154" t="s">
        <v>287</v>
      </c>
      <c r="B226" s="154"/>
      <c r="C226" s="154"/>
      <c r="D226" s="100" t="s">
        <v>21</v>
      </c>
      <c r="E226" s="53" t="s">
        <v>349</v>
      </c>
      <c r="F226" s="59">
        <v>43131</v>
      </c>
      <c r="G226" s="100" t="s">
        <v>150</v>
      </c>
    </row>
    <row r="227" spans="1:7" ht="25.5" customHeight="1">
      <c r="A227" s="156" t="s">
        <v>289</v>
      </c>
      <c r="B227" s="156"/>
      <c r="C227" s="156"/>
      <c r="D227" s="100" t="s">
        <v>21</v>
      </c>
      <c r="E227" s="53" t="s">
        <v>350</v>
      </c>
      <c r="F227" s="59">
        <v>43131</v>
      </c>
      <c r="G227" s="100" t="s">
        <v>23</v>
      </c>
    </row>
    <row r="228" spans="1:7" ht="27" customHeight="1">
      <c r="A228" s="156" t="s">
        <v>291</v>
      </c>
      <c r="B228" s="156"/>
      <c r="C228" s="156"/>
      <c r="D228" s="100" t="s">
        <v>292</v>
      </c>
      <c r="E228" s="53" t="s">
        <v>351</v>
      </c>
      <c r="F228" s="59">
        <v>43131</v>
      </c>
      <c r="G228" s="100" t="s">
        <v>23</v>
      </c>
    </row>
    <row r="229" spans="1:7" ht="24.75" customHeight="1">
      <c r="A229" s="156" t="s">
        <v>294</v>
      </c>
      <c r="B229" s="156"/>
      <c r="C229" s="156"/>
      <c r="D229" s="100" t="s">
        <v>21</v>
      </c>
      <c r="E229" s="53" t="s">
        <v>352</v>
      </c>
      <c r="F229" s="59">
        <v>43131</v>
      </c>
      <c r="G229" s="100" t="s">
        <v>23</v>
      </c>
    </row>
    <row r="230" spans="1:7" ht="26.25" customHeight="1">
      <c r="A230" s="156" t="s">
        <v>296</v>
      </c>
      <c r="B230" s="156"/>
      <c r="C230" s="156"/>
      <c r="D230" s="100" t="s">
        <v>21</v>
      </c>
      <c r="E230" s="53" t="s">
        <v>353</v>
      </c>
      <c r="F230" s="59">
        <v>43131</v>
      </c>
      <c r="G230" s="100" t="s">
        <v>23</v>
      </c>
    </row>
    <row r="231" spans="1:7" ht="9" customHeight="1">
      <c r="A231" s="129"/>
      <c r="B231" s="63"/>
      <c r="C231" s="63"/>
      <c r="D231" s="65"/>
      <c r="E231" s="63"/>
      <c r="F231" s="66"/>
      <c r="G231" s="65"/>
    </row>
    <row r="232" spans="1:7" ht="19.5" customHeight="1">
      <c r="A232" s="159" t="s">
        <v>310</v>
      </c>
      <c r="B232" s="159"/>
      <c r="C232" s="159"/>
      <c r="D232" s="69"/>
      <c r="E232" s="67"/>
      <c r="F232" s="68"/>
      <c r="G232" s="69"/>
    </row>
    <row r="233" spans="1:7" ht="30" customHeight="1">
      <c r="A233" s="155" t="s">
        <v>63</v>
      </c>
      <c r="B233" s="155"/>
      <c r="C233" s="155"/>
      <c r="D233" s="99" t="s">
        <v>16</v>
      </c>
      <c r="E233" s="99" t="s">
        <v>243</v>
      </c>
      <c r="F233" s="99" t="s">
        <v>18</v>
      </c>
      <c r="G233" s="99" t="s">
        <v>19</v>
      </c>
    </row>
    <row r="234" spans="1:7" ht="26.25" customHeight="1">
      <c r="A234" s="148" t="s">
        <v>395</v>
      </c>
      <c r="B234" s="148"/>
      <c r="C234" s="148"/>
      <c r="D234" s="100" t="s">
        <v>301</v>
      </c>
      <c r="E234" s="53" t="s">
        <v>302</v>
      </c>
      <c r="F234" s="82" t="s">
        <v>193</v>
      </c>
      <c r="G234" s="100" t="s">
        <v>150</v>
      </c>
    </row>
    <row r="235" spans="1:7" ht="22.5" customHeight="1">
      <c r="A235" s="159" t="s">
        <v>309</v>
      </c>
      <c r="B235" s="159"/>
      <c r="C235" s="159"/>
      <c r="D235" s="159"/>
      <c r="E235" s="67"/>
      <c r="F235" s="68"/>
      <c r="G235" s="69"/>
    </row>
    <row r="236" spans="1:7" ht="30">
      <c r="A236" s="155" t="s">
        <v>63</v>
      </c>
      <c r="B236" s="155"/>
      <c r="C236" s="155"/>
      <c r="D236" s="99" t="s">
        <v>16</v>
      </c>
      <c r="E236" s="99" t="s">
        <v>243</v>
      </c>
      <c r="F236" s="99" t="s">
        <v>18</v>
      </c>
      <c r="G236" s="99" t="s">
        <v>19</v>
      </c>
    </row>
    <row r="237" spans="1:7" ht="39" customHeight="1">
      <c r="A237" s="148" t="s">
        <v>483</v>
      </c>
      <c r="B237" s="148"/>
      <c r="C237" s="148"/>
      <c r="D237" s="133" t="s">
        <v>21</v>
      </c>
      <c r="E237" s="139" t="s">
        <v>482</v>
      </c>
      <c r="F237" s="59">
        <v>43592</v>
      </c>
      <c r="G237" s="133" t="s">
        <v>150</v>
      </c>
    </row>
    <row r="238" spans="1:7" ht="39.75" customHeight="1">
      <c r="A238" s="148" t="s">
        <v>396</v>
      </c>
      <c r="B238" s="148"/>
      <c r="C238" s="148"/>
      <c r="D238" s="133" t="s">
        <v>21</v>
      </c>
      <c r="E238" s="136" t="str">
        <f>HYPERLINK("https://mt.gob.do/transparencia/index.php/comision-de-etica-mt/category/cep-2021-listado-de-miembros-y-medios-de-contacto")</f>
        <v>https://mt.gob.do/transparencia/index.php/comision-de-etica-mt/category/cep-2021-listado-de-miembros-y-medios-de-contacto</v>
      </c>
      <c r="F238" s="82">
        <v>44099</v>
      </c>
      <c r="G238" s="100" t="s">
        <v>150</v>
      </c>
    </row>
    <row r="239" spans="1:7" ht="43.5" customHeight="1">
      <c r="A239" s="145" t="s">
        <v>397</v>
      </c>
      <c r="B239" s="146"/>
      <c r="C239" s="147"/>
      <c r="D239" s="133" t="s">
        <v>21</v>
      </c>
      <c r="E239" s="136" t="str">
        <f>HYPERLINK("https://mt.gob.do/transparencia/index.php/comision-de-etica-mt/category/cep-2021-plan-de-trabajo-comision-de-etica-publica")</f>
        <v>https://mt.gob.do/transparencia/index.php/comision-de-etica-mt/category/cep-2021-plan-de-trabajo-comision-de-etica-publica</v>
      </c>
      <c r="F239" s="59">
        <v>44314</v>
      </c>
      <c r="G239" s="89" t="s">
        <v>23</v>
      </c>
    </row>
    <row r="240" spans="1:7" ht="35.25" customHeight="1">
      <c r="A240" s="145" t="s">
        <v>476</v>
      </c>
      <c r="B240" s="146"/>
      <c r="C240" s="147"/>
      <c r="D240" s="133" t="s">
        <v>21</v>
      </c>
      <c r="E240" s="136" t="s">
        <v>475</v>
      </c>
      <c r="F240" s="59">
        <v>2021</v>
      </c>
      <c r="G240" s="133" t="s">
        <v>150</v>
      </c>
    </row>
    <row r="241" spans="1:7" ht="42" customHeight="1">
      <c r="A241" s="145" t="s">
        <v>477</v>
      </c>
      <c r="B241" s="146"/>
      <c r="C241" s="147"/>
      <c r="D241" s="133" t="s">
        <v>21</v>
      </c>
      <c r="E241" s="136" t="str">
        <f>HYPERLINK("https://mt.gob.do/transparencia/index.php/comision-de-etica-mt/category/cep-2021-informe-trimestral-avances-plan-de-trabajo-de-la-comision-de-etica-publica")</f>
        <v>https://mt.gob.do/transparencia/index.php/comision-de-etica-mt/category/cep-2021-informe-trimestral-avances-plan-de-trabajo-de-la-comision-de-etica-publica</v>
      </c>
      <c r="F241" s="137">
        <v>44196</v>
      </c>
      <c r="G241" s="133" t="s">
        <v>150</v>
      </c>
    </row>
    <row r="242" spans="1:7" ht="36.75" customHeight="1">
      <c r="A242" s="145" t="s">
        <v>478</v>
      </c>
      <c r="B242" s="146"/>
      <c r="C242" s="147"/>
      <c r="D242" s="133" t="s">
        <v>21</v>
      </c>
      <c r="E242" s="135" t="s">
        <v>480</v>
      </c>
      <c r="F242" s="137">
        <v>44227</v>
      </c>
      <c r="G242" s="133" t="s">
        <v>150</v>
      </c>
    </row>
    <row r="243" spans="1:7" ht="37.5" customHeight="1">
      <c r="A243" s="145" t="s">
        <v>479</v>
      </c>
      <c r="B243" s="146"/>
      <c r="C243" s="147"/>
      <c r="D243" s="133" t="s">
        <v>21</v>
      </c>
      <c r="E243" s="135" t="s">
        <v>481</v>
      </c>
      <c r="F243" s="137">
        <v>44155</v>
      </c>
      <c r="G243" s="133" t="s">
        <v>150</v>
      </c>
    </row>
    <row r="245" spans="1:7" ht="18">
      <c r="C245" s="140"/>
    </row>
    <row r="249" spans="1:7" ht="18">
      <c r="D249" s="134"/>
      <c r="E249" s="140"/>
    </row>
    <row r="251" spans="1:7">
      <c r="E251" s="138"/>
    </row>
  </sheetData>
  <mergeCells count="204">
    <mergeCell ref="A210:C210"/>
    <mergeCell ref="A212:C212"/>
    <mergeCell ref="A39:A50"/>
    <mergeCell ref="A239:C239"/>
    <mergeCell ref="A102:C102"/>
    <mergeCell ref="A103:C103"/>
    <mergeCell ref="A104:C104"/>
    <mergeCell ref="A120:C120"/>
    <mergeCell ref="A128:C128"/>
    <mergeCell ref="A165:C165"/>
    <mergeCell ref="A54:C54"/>
    <mergeCell ref="A55:C55"/>
    <mergeCell ref="A56:C56"/>
    <mergeCell ref="A62:C62"/>
    <mergeCell ref="A63:C63"/>
    <mergeCell ref="A72:C72"/>
    <mergeCell ref="A74:C74"/>
    <mergeCell ref="A75:C75"/>
    <mergeCell ref="A80:C80"/>
    <mergeCell ref="A86:C86"/>
    <mergeCell ref="A87:C87"/>
    <mergeCell ref="A76:C76"/>
    <mergeCell ref="A78:C78"/>
    <mergeCell ref="A88:C88"/>
    <mergeCell ref="A71:C71"/>
    <mergeCell ref="A52:C52"/>
    <mergeCell ref="A53:C53"/>
    <mergeCell ref="A57:C57"/>
    <mergeCell ref="A58:C58"/>
    <mergeCell ref="A59:C59"/>
    <mergeCell ref="A68:C68"/>
    <mergeCell ref="A69:C69"/>
    <mergeCell ref="A60:C60"/>
    <mergeCell ref="A61:C61"/>
    <mergeCell ref="A64:C64"/>
    <mergeCell ref="A65:C65"/>
    <mergeCell ref="A66:C66"/>
    <mergeCell ref="A67:C67"/>
    <mergeCell ref="A16:B16"/>
    <mergeCell ref="C16:E16"/>
    <mergeCell ref="A31:A32"/>
    <mergeCell ref="A21:C21"/>
    <mergeCell ref="A24:D24"/>
    <mergeCell ref="A25:C25"/>
    <mergeCell ref="A26:C26"/>
    <mergeCell ref="A19:D19"/>
    <mergeCell ref="E19:G19"/>
    <mergeCell ref="A22:G22"/>
    <mergeCell ref="E18:G18"/>
    <mergeCell ref="A27:A30"/>
    <mergeCell ref="A90:D90"/>
    <mergeCell ref="A73:C73"/>
    <mergeCell ref="A81:C81"/>
    <mergeCell ref="A82:C82"/>
    <mergeCell ref="A84:C84"/>
    <mergeCell ref="A77:C77"/>
    <mergeCell ref="A89:C89"/>
    <mergeCell ref="A79:C79"/>
    <mergeCell ref="A85:C85"/>
    <mergeCell ref="A83:C83"/>
    <mergeCell ref="A95:C95"/>
    <mergeCell ref="A93:C93"/>
    <mergeCell ref="A94:C94"/>
    <mergeCell ref="A96:C96"/>
    <mergeCell ref="A116:C116"/>
    <mergeCell ref="A117:C117"/>
    <mergeCell ref="A118:C118"/>
    <mergeCell ref="A114:C114"/>
    <mergeCell ref="A110:C110"/>
    <mergeCell ref="A106:C106"/>
    <mergeCell ref="A109:C109"/>
    <mergeCell ref="A97:C97"/>
    <mergeCell ref="A99:C99"/>
    <mergeCell ref="A236:C236"/>
    <mergeCell ref="A238:C238"/>
    <mergeCell ref="A233:C233"/>
    <mergeCell ref="A234:C234"/>
    <mergeCell ref="A221:C221"/>
    <mergeCell ref="A222:C222"/>
    <mergeCell ref="A225:C225"/>
    <mergeCell ref="A226:C226"/>
    <mergeCell ref="A227:C227"/>
    <mergeCell ref="A228:C228"/>
    <mergeCell ref="A224:C224"/>
    <mergeCell ref="A223:C223"/>
    <mergeCell ref="A230:C230"/>
    <mergeCell ref="A235:D235"/>
    <mergeCell ref="A232:C232"/>
    <mergeCell ref="A229:C229"/>
    <mergeCell ref="A173:C173"/>
    <mergeCell ref="A174:C174"/>
    <mergeCell ref="A175:C175"/>
    <mergeCell ref="A184:C184"/>
    <mergeCell ref="A182:C182"/>
    <mergeCell ref="A185:C185"/>
    <mergeCell ref="A176:C176"/>
    <mergeCell ref="A100:C100"/>
    <mergeCell ref="A220:C220"/>
    <mergeCell ref="A217:C217"/>
    <mergeCell ref="A205:C205"/>
    <mergeCell ref="A206:C206"/>
    <mergeCell ref="A207:C207"/>
    <mergeCell ref="A208:C208"/>
    <mergeCell ref="A215:C215"/>
    <mergeCell ref="A211:C211"/>
    <mergeCell ref="A188:C188"/>
    <mergeCell ref="A201:C201"/>
    <mergeCell ref="A101:C101"/>
    <mergeCell ref="A213:C213"/>
    <mergeCell ref="A214:C214"/>
    <mergeCell ref="A218:C218"/>
    <mergeCell ref="A219:C219"/>
    <mergeCell ref="A177:C177"/>
    <mergeCell ref="A178:C178"/>
    <mergeCell ref="A179:C179"/>
    <mergeCell ref="A180:C180"/>
    <mergeCell ref="A181:C181"/>
    <mergeCell ref="A5:G5"/>
    <mergeCell ref="A6:G6"/>
    <mergeCell ref="A7:G7"/>
    <mergeCell ref="A8:G8"/>
    <mergeCell ref="A91:C91"/>
    <mergeCell ref="A105:C105"/>
    <mergeCell ref="A130:C130"/>
    <mergeCell ref="A154:C154"/>
    <mergeCell ref="B14:E14"/>
    <mergeCell ref="B15:E15"/>
    <mergeCell ref="B11:E11"/>
    <mergeCell ref="B12:E12"/>
    <mergeCell ref="B13:E13"/>
    <mergeCell ref="A149:C149"/>
    <mergeCell ref="A135:C135"/>
    <mergeCell ref="A10:G10"/>
    <mergeCell ref="A142:C142"/>
    <mergeCell ref="A18:D18"/>
    <mergeCell ref="A145:C145"/>
    <mergeCell ref="A146:C146"/>
    <mergeCell ref="A140:C140"/>
    <mergeCell ref="A143:C143"/>
    <mergeCell ref="A144:C144"/>
    <mergeCell ref="A98:C98"/>
    <mergeCell ref="A107:C107"/>
    <mergeCell ref="A111:C111"/>
    <mergeCell ref="A115:C115"/>
    <mergeCell ref="A134:C134"/>
    <mergeCell ref="A136:C136"/>
    <mergeCell ref="A137:C137"/>
    <mergeCell ref="A138:C138"/>
    <mergeCell ref="A141:C141"/>
    <mergeCell ref="A127:C127"/>
    <mergeCell ref="A129:C129"/>
    <mergeCell ref="A132:C132"/>
    <mergeCell ref="A133:C133"/>
    <mergeCell ref="A125:C125"/>
    <mergeCell ref="A126:C126"/>
    <mergeCell ref="A131:C131"/>
    <mergeCell ref="A186:C186"/>
    <mergeCell ref="A191:C191"/>
    <mergeCell ref="A187:C187"/>
    <mergeCell ref="A155:C155"/>
    <mergeCell ref="A119:C119"/>
    <mergeCell ref="A121:C121"/>
    <mergeCell ref="A122:C122"/>
    <mergeCell ref="A123:C123"/>
    <mergeCell ref="A170:C170"/>
    <mergeCell ref="A160:C160"/>
    <mergeCell ref="A159:C159"/>
    <mergeCell ref="A156:C156"/>
    <mergeCell ref="A157:C157"/>
    <mergeCell ref="A158:C158"/>
    <mergeCell ref="A162:E162"/>
    <mergeCell ref="A163:C163"/>
    <mergeCell ref="A164:C164"/>
    <mergeCell ref="A168:C168"/>
    <mergeCell ref="A169:C169"/>
    <mergeCell ref="A171:C171"/>
    <mergeCell ref="A172:C172"/>
    <mergeCell ref="A150:C150"/>
    <mergeCell ref="A151:C151"/>
    <mergeCell ref="A152:C152"/>
    <mergeCell ref="A240:C240"/>
    <mergeCell ref="A241:C241"/>
    <mergeCell ref="A242:C242"/>
    <mergeCell ref="A243:C243"/>
    <mergeCell ref="A237:C237"/>
    <mergeCell ref="A92:C92"/>
    <mergeCell ref="A33:A38"/>
    <mergeCell ref="A203:C203"/>
    <mergeCell ref="A192:C192"/>
    <mergeCell ref="A193:C193"/>
    <mergeCell ref="A194:C194"/>
    <mergeCell ref="A183:C183"/>
    <mergeCell ref="A204:C204"/>
    <mergeCell ref="A209:C209"/>
    <mergeCell ref="A195:C195"/>
    <mergeCell ref="A199:C199"/>
    <mergeCell ref="A198:C198"/>
    <mergeCell ref="A197:C197"/>
    <mergeCell ref="A202:C202"/>
    <mergeCell ref="A189:C189"/>
    <mergeCell ref="A147:C147"/>
    <mergeCell ref="A148:C148"/>
    <mergeCell ref="A167:C167"/>
    <mergeCell ref="A113:C113"/>
  </mergeCells>
  <hyperlinks>
    <hyperlink ref="A19" r:id="rId1" display="http://mt.gob.do/transparencia/"/>
    <hyperlink ref="E30" r:id="rId2" display="http://mt.gob.do/transparencia/images/docs/base_legal/leyes/ley-no-786.pdf"/>
    <hyperlink ref="E28" r:id="rId3" display="http://mt.gob.do/transparencia/images/docs/publicaciones/codigo-de-trabajo.pdf"/>
    <hyperlink ref="E27" r:id="rId4" display="http://mt.gob.do/transparencia/images/docs/base_legal/leyes/ley-no-87-01.pdf"/>
    <hyperlink ref="E29" r:id="rId5" display="http://mt.gob.do/transparencia/images/docs/base_legal/leyes/ley-no-116.pdf"/>
    <hyperlink ref="E31" r:id="rId6" display="http://mt.gob.do/transparencia/images/docs/base_legal/decretos/decreto-258-93-aplicacion-ct.pdf"/>
    <hyperlink ref="E32" r:id="rId7" display="http://mt.gob.do/transparencia/images/docs/base_legal/decretos/decreto-56-10.pdf"/>
    <hyperlink ref="E34" r:id="rId8" display="http://mt.gob.do/transparencia/images/docs/base_legal/resoluciones/RESOLUCION_SOBRE_DISCRIMINACION_ASUNTO_DE_CREDITO_2015.pdf"/>
    <hyperlink ref="E39" r:id="rId9" display="http://mt.gob.do/transparencia/images/docs/base_legal/otras-normativas/Tratado-de-Libre-Comercio-RD-Centro-Amrica-Estados-Unidos-original.pdf"/>
    <hyperlink ref="E40" r:id="rId10" display="http://mt.gob.do/transparencia/images/docs/base_legal/otras-normativas/acuerdo-de-cariforum.pdf"/>
    <hyperlink ref="E41" r:id="rId11" display="http://mt.gob.do/transparencia/images/docs/base_legal/otras-normativas/acuerdo-de-cariforum-cap-5.pdf"/>
    <hyperlink ref="E57" r:id="rId12" display="http://mt.gob.do/transparencia/images/docs/marco_legal_de_transparencia/leyes/ley_no_41-08_sobre_la_funcion_publica.pdf"/>
    <hyperlink ref="E58" r:id="rId13" display="http://mt.gob.do/transparencia/images/docs/marco_legal_de_transparencia/leyes/ley_no_481-08_general_de_archivos.pdf"/>
    <hyperlink ref="E59" r:id="rId14" display="http://mt.gob.do/transparencia/images/docs/marco_legal_de_transparencia/leyes/ley_no_13-07_sobre_el_tribunal_superior_administrativo.pdf"/>
    <hyperlink ref="E60" r:id="rId15" display="http://mt.gob.do/transparencia/images/docs/marco_legal_de_transparencia/leyes/ley_no_10-07_que_instituye_el_sistema_nacional_de_control_interno_y_de_l_a_contraloria_general_de_la_republica.pdf"/>
    <hyperlink ref="E61" r:id="rId16" display="http://mt.gob.do/transparencia/images/docs/marco_legal_de_transparencia/leyes/ley_no_5-07_que_crea_el_sistema_integrado_de_administracion_financiera_del_estado.pdf"/>
    <hyperlink ref="E62" r:id="rId17" display="http://mt.gob.do/transparencia/images/docs/marco_legal_de_transparencia/leyes/ley_no_498-06_de_planificacion_e_inversion_publica.pdf"/>
    <hyperlink ref="E63" r:id="rId18" display="http://mt.gob.do/transparencia/images/docs/marco_legal_de_transparencia/leyes/ley_no_340-06_y_449-06_sobre_compras_y_contrataciones_de_bienes_servicios_obras_y_concesiones_y_reglamentacion_complementaria.pdf"/>
    <hyperlink ref="E64" r:id="rId19" display="http://mt.gob.do/transparencia/images/docs/marco_legal_de_transparencia/leyes/ley_no_423-06_organica_de_presupuesto_para_sector_publico.pdf"/>
    <hyperlink ref="E65" r:id="rId20" display="http://mt.gob.do/transparencia/images/docs/marco_legal_de_transparencia/leyes/ley_no_6-06_de_credito_publico.pdf"/>
    <hyperlink ref="E66" r:id="rId21" display="http://mt.gob.do/transparencia/images/docs/marco_legal_de_transparencia/leyes/ley_no_567-05_de_tesoreria_nacional.pdf"/>
    <hyperlink ref="E67" r:id="rId22" display="http://mt.gob.do/transparencia/images/docs/marco_legal_de_transparencia/leyes/ley_10-04_de_la_camara_de_cuentas_de_la_rep_dom_.pdf"/>
    <hyperlink ref="E68" r:id="rId23"/>
    <hyperlink ref="E69" r:id="rId24"/>
    <hyperlink ref="E77" r:id="rId25" display="http://mt.gob.do/transparencia/images/docs/marco_legal_de_transparencia/decretos/Decreto_543-12.pdf"/>
    <hyperlink ref="E78" r:id="rId26" display="http://mt.gob.do/transparencia/images/docs/marco_legal_de_transparencia/decretos/decreto_no_486-12.pdf"/>
    <hyperlink ref="E79" r:id="rId27" display="http://mt.gob.do/transparencia/images/docs/base_legal/decretos/decreto-129-10-reglamento-de-aplicacin-ley-481-08-general-de-archivos.pdf"/>
    <hyperlink ref="E80" r:id="rId28" display="http://mt.gob.do/transparencia/images/docs/marco_legal_de_transparencia/decretos/decreto_no_694-09.pdf"/>
    <hyperlink ref="E86" r:id="rId29" display="http://mt.gob.do/transparencia/images/docs/marco_legal_de_transparencia/decretos/decreto_no_491-07.pdf"/>
    <hyperlink ref="E87" r:id="rId30" display="http://mt.gob.do/transparencia/images/docs/base_legal/decretos/decreto-441-06-sobre-sistema-de-tesoreria-de-la-rep-dom.pdf"/>
    <hyperlink ref="E88" r:id="rId31" display="http://mt.gob.do/transparencia/images/docs/marco_legal_de_transparencia/decretos/decreto_no_130-05.pdf"/>
    <hyperlink ref="E89" r:id="rId32" display="http://mt.gob.do/transparencia/images/docs/marco_legal_de_transparencia/decretos/decreto_no_1523-04.pdf"/>
    <hyperlink ref="E73" r:id="rId33" display="http://mt.gob.do/transparencia/images/docs/base_legal/decretos/Decreto 143-17.pdf"/>
    <hyperlink ref="E82" r:id="rId34" display="http://mt.gob.do/transparencia/images/docs/marco_legal_de_transparencia/decretos/decreto_no_527-09.pdf"/>
    <hyperlink ref="E83" r:id="rId35" display="http://mt.gob.do/transparencia/images/docs/marco_legal_de_transparencia/decretos/decreto_no_525-09.pdf"/>
    <hyperlink ref="E84" r:id="rId36" display="http://mt.gob.do/transparencia/images/docs/marco_legal_de_transparencia/decretos/decreto_no_524-09.pdf"/>
    <hyperlink ref="E85" r:id="rId37" display="http://mt.gob.do/transparencia/images/docs/marco_legal_de_transparencia/decretos/decreto_no_523-09.pdf"/>
    <hyperlink ref="E107" r:id="rId38" display="http://mt.gob.do/transparencia/images/docs/organigrama/ORGANIGRAMA_MT_ANO_2014.pdf"/>
    <hyperlink ref="E115" r:id="rId39" display="http://mt.gob.do/transparencia/index.php/oai"/>
    <hyperlink ref="E117" r:id="rId40" display="http://mt.gob.do/transparencia/images/docs/oai/propuesta-manual-de-organizaciones/propuesta-manual-de-organizacion.pdf"/>
    <hyperlink ref="E118" r:id="rId41" display="http://mt.gob.do/transparencia/images/docs/oai/propuesta-manual-de-procedimientos/propuesta-manual-de-procedimientos.pdf"/>
    <hyperlink ref="E119" r:id="rId42" display="http://mt.gob.do/transparencia/index.php/oai/estadisticas-y-balances-de-la-gestion-oai"/>
    <hyperlink ref="E121" r:id="rId43" display="http://mt.gob.do/transparencia/index.php/oai/informacion-clasificada"/>
    <hyperlink ref="E122" r:id="rId44" display="http://mt.gob.do/transparencia/index.php/oai/indice-de-documentos-para-entrega"/>
    <hyperlink ref="E123" r:id="rId45" display="https://www.saip.gob.do/realizar-solicitud.php"/>
    <hyperlink ref="E132" r:id="rId46" display="http://mt.gob.do/transparencia/index.php/publicaciones"/>
    <hyperlink ref="E133" r:id="rId47" display="http://mt.gob.do/transparencia/images/docs/publicaciones/glosario-de-terminos-sobre-el-mercado-laboral.pdf"/>
    <hyperlink ref="E134" r:id="rId48" display="http://mt.gob.do/transparencia/images/docs/publicaciones/panorama-laboral-2012-omlad.pdf"/>
    <hyperlink ref="E135" r:id="rId49" display="http://mt.gob.do/transparencia/images/docs/publicaciones/panorama-laboral-2011-omlad.pdf"/>
    <hyperlink ref="E136" r:id="rId50" display="http://mt.gob.do/transparencia/images/docs/publicaciones/Flujo_migratorio_2011.pdf"/>
    <hyperlink ref="E137" r:id="rId51" display="http://mt.gob.do/transparencia/images/docs/base_legal/resoluciones/resolucion-no-01-2011-dia-feriado-16-de-agosto-2011.pdf"/>
    <hyperlink ref="E142" r:id="rId52" display="http://mt.gob.do/transparencia/images/docs/estadisticas/estadisticas_2007_2010.pdf"/>
    <hyperlink ref="E143" r:id="rId53" display="http://mt.gob.do/transparencia/images/docs/estadisticas/estadisticas_2011.pdf"/>
    <hyperlink ref="E144" r:id="rId54" display="http://mt.gob.do/transparencia/images/docs/estadisticas/bianuario_2012_2013.pdf"/>
    <hyperlink ref="E156" r:id="rId55" display="http://calculo.mt.gob.do/"/>
    <hyperlink ref="E157" r:id="rId56"/>
    <hyperlink ref="E158" r:id="rId57" display="http://ovi.mt.gob.do/empleateya/home/"/>
    <hyperlink ref="E159" r:id="rId58" display="http://mt.gob.do/transparencia/index.php/oai"/>
    <hyperlink ref="E164" r:id="rId59" display="http://www.311.gob.do/"/>
    <hyperlink ref="E169" r:id="rId60" display="http://mt.gob.do/transparencia/index.php/declaraciones-juradas"/>
    <hyperlink ref="E172" r:id="rId61" display="http://mt.gob.do/transparencia/images/docs/declaraciones_juradas/declaracion-jurada-viceministra-gladys-sofia-azcona.pdf"/>
    <hyperlink ref="E189" r:id="rId62" display="http://mt.gob.do/transparencia/index.php/2015-06-16-02-22-06/ejecucion-del-presupuesto"/>
    <hyperlink ref="E193" r:id="rId63" display="http://mt.gob.do/transparencia/index.php/2014-10-10-20-36-19/nominas"/>
    <hyperlink ref="E194" r:id="rId64" display="http://mt.gob.do/transparencia/index.php/2014-10-10-20-36-19/jubilaciones-pensiones-y-retiros"/>
    <hyperlink ref="E195" r:id="rId65" display="http://mt.gob.do/transparencia/index.php/2014-10-10-20-36-19/vacantes"/>
    <hyperlink ref="E199" r:id="rId66" display="http://mt.gob.do/transparencia/index.php/beneficiarios"/>
    <hyperlink ref="E206" r:id="rId67" display="http://mt.gob.do/transparencia/index.php/compras-y-contrataciones/licitaciones-restringidas"/>
    <hyperlink ref="E207" r:id="rId68" display="http://mt.gob.do/transparencia/index.php/compras-y-contrataciones/sorteos-de-obras"/>
    <hyperlink ref="E208" r:id="rId69" display="http://mt.gob.do/transparencia/index.php/compras-y-contrataciones/comparaciones-de-precios"/>
    <hyperlink ref="A209" r:id="rId70" tooltip="Lista de los miembros del Comité de Licitación" display="http://digeig.gob.do/web/es/transparencia/compras-y-contrataciones-1/lista-de-los-miembros-del-comite-de-licitacion/"/>
    <hyperlink ref="E209" r:id="rId71" display="http://mt.gob.do/transparencia/index.php/compras-y-contrataciones/compras-menores"/>
    <hyperlink ref="E220" r:id="rId72" display="http://mt.gob.do/transparencia/images/docs/proyectos_y_programas/escuela-taller/2017/INFORME-Oct-Dic-2017-Corregido_optimize.pdf"/>
    <hyperlink ref="E234" r:id="rId73" display="http://mt.gob.do/transparencia/index.php/datos-abiertos"/>
    <hyperlink ref="E81" r:id="rId74"/>
    <hyperlink ref="E93" r:id="rId75"/>
    <hyperlink ref="E94" r:id="rId76"/>
    <hyperlink ref="E160" r:id="rId77"/>
    <hyperlink ref="E219" r:id="rId78"/>
    <hyperlink ref="E226" r:id="rId79"/>
    <hyperlink ref="E227" r:id="rId80"/>
    <hyperlink ref="E228" r:id="rId81"/>
    <hyperlink ref="E229" r:id="rId82"/>
    <hyperlink ref="E230" r:id="rId83"/>
    <hyperlink ref="E26" r:id="rId84"/>
    <hyperlink ref="E53" r:id="rId85"/>
    <hyperlink ref="E54" r:id="rId86"/>
    <hyperlink ref="E55" r:id="rId87"/>
    <hyperlink ref="E74" r:id="rId88"/>
    <hyperlink ref="E72" r:id="rId89"/>
    <hyperlink ref="E76" r:id="rId90"/>
    <hyperlink ref="E120" r:id="rId91"/>
    <hyperlink ref="E127" r:id="rId92"/>
    <hyperlink ref="E128" r:id="rId93"/>
    <hyperlink ref="E129" r:id="rId94"/>
    <hyperlink ref="E165" r:id="rId95"/>
    <hyperlink ref="E95" r:id="rId96"/>
    <hyperlink ref="E96" r:id="rId97"/>
    <hyperlink ref="E102" r:id="rId98"/>
    <hyperlink ref="E103" r:id="rId99"/>
    <hyperlink ref="E104" r:id="rId100"/>
    <hyperlink ref="E203" r:id="rId101"/>
    <hyperlink ref="E204" r:id="rId102"/>
    <hyperlink ref="E205" r:id="rId103"/>
    <hyperlink ref="E210" r:id="rId104"/>
    <hyperlink ref="E211" r:id="rId105"/>
    <hyperlink ref="E212" r:id="rId106"/>
    <hyperlink ref="E214" r:id="rId107"/>
    <hyperlink ref="E215" r:id="rId108"/>
    <hyperlink ref="E221" r:id="rId109"/>
    <hyperlink ref="E35" r:id="rId110"/>
    <hyperlink ref="E36" r:id="rId111"/>
    <hyperlink ref="E42" r:id="rId112"/>
    <hyperlink ref="E43" r:id="rId113"/>
    <hyperlink ref="E56" r:id="rId114"/>
    <hyperlink ref="E75" r:id="rId115"/>
    <hyperlink ref="E44" r:id="rId116"/>
    <hyperlink ref="E111" r:id="rId117"/>
    <hyperlink ref="E46" r:id="rId118"/>
    <hyperlink ref="E47" r:id="rId119" display="https://mt.gob.do/transparencia/images/docs/base_legal/otras-normativas/CONVENIO 138 TRABAJO INFANTIL SOBRE EDAD  MINIMA..pdf"/>
    <hyperlink ref="E48" r:id="rId120" display="https://mt.gob.do/transparencia/images/docs/base_legal/otras-normativas/CONVENIO 182 DE LA OIT.pdf"/>
    <hyperlink ref="E49" r:id="rId121" display="https://mt.gob.do/transparencia/images/docs/base_legal/otras-normativas/ACUERDO MT- MIREX- TSS- INM  FIRMADO DICIEMBRE 2018.pdf"/>
    <hyperlink ref="E45" r:id="rId122"/>
    <hyperlink ref="E116" r:id="rId123"/>
    <hyperlink ref="E222" r:id="rId124"/>
    <hyperlink ref="E213" r:id="rId125"/>
    <hyperlink ref="E145" r:id="rId126"/>
    <hyperlink ref="E146" r:id="rId127"/>
    <hyperlink ref="E147" r:id="rId128"/>
    <hyperlink ref="E148" r:id="rId129"/>
    <hyperlink ref="E149" r:id="rId130"/>
    <hyperlink ref="B15" r:id="rId131"/>
    <hyperlink ref="C16" r:id="rId132"/>
    <hyperlink ref="E37" r:id="rId133" display="https://mt.gob.do/transparencia/images/docs/base_legal/resoluciones/9-resolucion 52-2004.pdf"/>
    <hyperlink ref="E92" r:id="rId134" display="https://mt.gob.do/transparencia/images/docs/marco_legal_de_transparencia/resoluciones/2021/Resoluci%C3%B3n No. 002-2021 DIGEIG (PORTAL UNICO DE TRANSPARENCIA Y ESTANDARIZACION POLITICAS).pdf"/>
    <hyperlink ref="E242" r:id="rId135"/>
    <hyperlink ref="E243" r:id="rId136"/>
    <hyperlink ref="E237" r:id="rId137"/>
    <hyperlink ref="E240" r:id="rId138"/>
  </hyperlinks>
  <printOptions horizontalCentered="1"/>
  <pageMargins left="0" right="0" top="0.39370078740157483" bottom="0.39370078740157483" header="0.31496062992125984" footer="0.31496062992125984"/>
  <pageSetup paperSize="5" scale="75" orientation="landscape" r:id="rId139"/>
  <rowBreaks count="7" manualBreakCount="7">
    <brk id="96" max="6" man="1"/>
    <brk id="116" max="6" man="1"/>
    <brk id="138" max="6" man="1"/>
    <brk id="165" max="6" man="1"/>
    <brk id="180" max="6" man="1"/>
    <brk id="199" max="6" man="1"/>
    <brk id="222" max="6" man="1"/>
  </rowBreaks>
  <drawing r:id="rId1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5"/>
  <sheetViews>
    <sheetView topLeftCell="A43" workbookViewId="0">
      <selection activeCell="A17" sqref="A17:G17"/>
    </sheetView>
  </sheetViews>
  <sheetFormatPr baseColWidth="10" defaultRowHeight="11.25"/>
  <cols>
    <col min="1" max="1" width="21.85546875" style="1" customWidth="1"/>
    <col min="2" max="3" width="10.85546875" style="1" customWidth="1"/>
    <col min="4" max="4" width="9" style="1" customWidth="1"/>
    <col min="5" max="5" width="40.5703125" style="1" customWidth="1"/>
    <col min="6" max="6" width="13.140625" style="1" customWidth="1"/>
    <col min="7" max="7" width="13" style="1" customWidth="1"/>
    <col min="8" max="16384" width="11.42578125" style="1"/>
  </cols>
  <sheetData>
    <row r="2" spans="1:11" ht="13.5">
      <c r="D2" s="2"/>
    </row>
    <row r="3" spans="1:11">
      <c r="D3" s="3"/>
    </row>
    <row r="4" spans="1:11">
      <c r="D4" s="4"/>
    </row>
    <row r="5" spans="1:11" ht="15.75">
      <c r="A5" s="242" t="s">
        <v>311</v>
      </c>
      <c r="B5" s="242"/>
      <c r="C5" s="242"/>
      <c r="D5" s="242"/>
      <c r="E5" s="242"/>
      <c r="F5" s="242"/>
      <c r="G5" s="242"/>
      <c r="H5" s="3"/>
    </row>
    <row r="6" spans="1:11" ht="15.75">
      <c r="A6" s="242" t="s">
        <v>2</v>
      </c>
      <c r="B6" s="242"/>
      <c r="C6" s="242"/>
      <c r="D6" s="242"/>
      <c r="E6" s="242"/>
      <c r="F6" s="242"/>
      <c r="G6" s="242"/>
      <c r="H6" s="3"/>
    </row>
    <row r="7" spans="1:11" ht="15.75">
      <c r="A7" s="243" t="s">
        <v>322</v>
      </c>
      <c r="B7" s="243"/>
      <c r="C7" s="243"/>
      <c r="D7" s="243"/>
      <c r="E7" s="243"/>
      <c r="F7" s="243"/>
      <c r="G7" s="243"/>
      <c r="H7" s="5"/>
    </row>
    <row r="8" spans="1:11" ht="15">
      <c r="A8" s="244" t="s">
        <v>1</v>
      </c>
      <c r="B8" s="244"/>
      <c r="C8" s="244"/>
      <c r="D8" s="244"/>
      <c r="E8" s="244"/>
      <c r="F8" s="244"/>
      <c r="G8" s="244"/>
      <c r="H8" s="6"/>
    </row>
    <row r="9" spans="1:11" ht="15">
      <c r="A9" s="245" t="s">
        <v>0</v>
      </c>
      <c r="B9" s="245"/>
      <c r="C9" s="245"/>
      <c r="D9" s="245"/>
      <c r="E9" s="245"/>
      <c r="F9" s="245"/>
      <c r="G9" s="245"/>
      <c r="H9" s="7"/>
    </row>
    <row r="12" spans="1:11" ht="13.5">
      <c r="A12" s="227" t="s">
        <v>3</v>
      </c>
      <c r="B12" s="227"/>
      <c r="C12" s="227"/>
      <c r="D12" s="227"/>
      <c r="E12" s="227"/>
      <c r="F12" s="227"/>
      <c r="G12" s="227"/>
      <c r="H12" s="8"/>
      <c r="I12" s="9"/>
      <c r="J12" s="9"/>
      <c r="K12" s="9"/>
    </row>
    <row r="13" spans="1:11" ht="16.5" customHeight="1">
      <c r="A13" s="232" t="s">
        <v>4</v>
      </c>
      <c r="B13" s="233"/>
      <c r="C13" s="233"/>
      <c r="D13" s="233"/>
      <c r="E13" s="233"/>
      <c r="F13" s="233"/>
      <c r="G13" s="234"/>
      <c r="H13" s="10"/>
      <c r="I13" s="9"/>
      <c r="J13" s="9"/>
      <c r="K13" s="9"/>
    </row>
    <row r="14" spans="1:11" ht="16.5" customHeight="1">
      <c r="A14" s="235" t="s">
        <v>5</v>
      </c>
      <c r="B14" s="236"/>
      <c r="C14" s="236"/>
      <c r="D14" s="236"/>
      <c r="E14" s="236"/>
      <c r="F14" s="236"/>
      <c r="G14" s="237"/>
      <c r="H14" s="10"/>
      <c r="I14" s="9"/>
      <c r="J14" s="9"/>
      <c r="K14" s="9"/>
    </row>
    <row r="15" spans="1:11" ht="16.5" customHeight="1">
      <c r="A15" s="235" t="s">
        <v>6</v>
      </c>
      <c r="B15" s="236"/>
      <c r="C15" s="236"/>
      <c r="D15" s="236"/>
      <c r="E15" s="236"/>
      <c r="F15" s="236"/>
      <c r="G15" s="237"/>
      <c r="H15" s="10"/>
      <c r="I15" s="9"/>
      <c r="J15" s="9"/>
      <c r="K15" s="9"/>
    </row>
    <row r="16" spans="1:11" ht="16.5" customHeight="1">
      <c r="A16" s="235" t="s">
        <v>317</v>
      </c>
      <c r="B16" s="236"/>
      <c r="C16" s="236"/>
      <c r="D16" s="236"/>
      <c r="E16" s="236"/>
      <c r="F16" s="236"/>
      <c r="G16" s="237"/>
      <c r="H16" s="11"/>
      <c r="I16" s="9"/>
      <c r="J16" s="9"/>
      <c r="K16" s="9"/>
    </row>
    <row r="17" spans="1:11" ht="16.5" customHeight="1">
      <c r="A17" s="235" t="s">
        <v>7</v>
      </c>
      <c r="B17" s="236"/>
      <c r="C17" s="236"/>
      <c r="D17" s="236"/>
      <c r="E17" s="236"/>
      <c r="F17" s="236"/>
      <c r="G17" s="237"/>
      <c r="H17" s="10"/>
      <c r="I17" s="9"/>
      <c r="J17" s="9"/>
      <c r="K17" s="9"/>
    </row>
    <row r="18" spans="1:11" ht="16.5" customHeight="1">
      <c r="A18" s="238" t="s">
        <v>8</v>
      </c>
      <c r="B18" s="239"/>
      <c r="C18" s="239"/>
      <c r="D18" s="239"/>
      <c r="E18" s="239"/>
      <c r="F18" s="239"/>
      <c r="G18" s="240"/>
      <c r="H18" s="11"/>
      <c r="I18" s="9"/>
      <c r="J18" s="9"/>
      <c r="K18" s="9"/>
    </row>
    <row r="20" spans="1:11" ht="16.5" customHeight="1">
      <c r="A20" s="227" t="s">
        <v>9</v>
      </c>
      <c r="B20" s="227"/>
      <c r="C20" s="227"/>
      <c r="D20" s="227"/>
      <c r="E20" s="227" t="s">
        <v>10</v>
      </c>
      <c r="F20" s="227"/>
      <c r="G20" s="227"/>
    </row>
    <row r="21" spans="1:11" ht="13.5">
      <c r="A21" s="246" t="s">
        <v>11</v>
      </c>
      <c r="B21" s="246"/>
      <c r="C21" s="246"/>
      <c r="D21" s="246"/>
      <c r="E21" s="247" t="s">
        <v>303</v>
      </c>
      <c r="F21" s="247"/>
      <c r="G21" s="247"/>
    </row>
    <row r="24" spans="1:11" ht="13.5">
      <c r="A24" s="230" t="s">
        <v>12</v>
      </c>
      <c r="B24" s="230"/>
      <c r="C24" s="230"/>
    </row>
    <row r="25" spans="1:11" ht="12.75">
      <c r="A25" s="231" t="s">
        <v>13</v>
      </c>
      <c r="B25" s="231"/>
      <c r="C25" s="231"/>
      <c r="D25" s="231"/>
      <c r="E25" s="231"/>
      <c r="F25" s="231"/>
      <c r="G25" s="231"/>
      <c r="H25" s="231"/>
    </row>
    <row r="27" spans="1:11" ht="13.5">
      <c r="A27" s="230" t="s">
        <v>14</v>
      </c>
      <c r="B27" s="230"/>
      <c r="C27" s="230"/>
      <c r="D27" s="230"/>
    </row>
    <row r="28" spans="1:11" ht="27">
      <c r="A28" s="227" t="s">
        <v>15</v>
      </c>
      <c r="B28" s="227"/>
      <c r="C28" s="227"/>
      <c r="D28" s="12" t="s">
        <v>16</v>
      </c>
      <c r="E28" s="12" t="s">
        <v>17</v>
      </c>
      <c r="F28" s="12" t="s">
        <v>18</v>
      </c>
      <c r="G28" s="12" t="s">
        <v>19</v>
      </c>
    </row>
    <row r="29" spans="1:11" ht="33.75" customHeight="1">
      <c r="A29" s="210" t="s">
        <v>20</v>
      </c>
      <c r="B29" s="210"/>
      <c r="C29" s="210"/>
      <c r="D29" s="13" t="s">
        <v>21</v>
      </c>
      <c r="E29" s="14" t="s">
        <v>22</v>
      </c>
      <c r="F29" s="15">
        <v>40194</v>
      </c>
      <c r="G29" s="13" t="s">
        <v>23</v>
      </c>
    </row>
    <row r="30" spans="1:11" ht="12.75">
      <c r="A30" s="201" t="s">
        <v>24</v>
      </c>
      <c r="B30" s="16" t="s">
        <v>25</v>
      </c>
      <c r="C30" s="201" t="s">
        <v>27</v>
      </c>
      <c r="D30" s="201" t="s">
        <v>21</v>
      </c>
      <c r="E30" s="210" t="s">
        <v>28</v>
      </c>
      <c r="F30" s="229">
        <v>41435</v>
      </c>
      <c r="G30" s="201" t="s">
        <v>23</v>
      </c>
    </row>
    <row r="31" spans="1:11" ht="12.75">
      <c r="A31" s="201"/>
      <c r="B31" s="16" t="s">
        <v>26</v>
      </c>
      <c r="C31" s="201"/>
      <c r="D31" s="201"/>
      <c r="E31" s="210"/>
      <c r="F31" s="229"/>
      <c r="G31" s="201"/>
    </row>
    <row r="32" spans="1:11">
      <c r="A32" s="201"/>
      <c r="B32" s="241" t="s">
        <v>29</v>
      </c>
      <c r="C32" s="201" t="s">
        <v>30</v>
      </c>
      <c r="D32" s="201" t="s">
        <v>21</v>
      </c>
      <c r="E32" s="210" t="s">
        <v>31</v>
      </c>
      <c r="F32" s="229">
        <v>42075</v>
      </c>
      <c r="G32" s="201" t="s">
        <v>23</v>
      </c>
    </row>
    <row r="33" spans="1:8">
      <c r="A33" s="201"/>
      <c r="B33" s="241"/>
      <c r="C33" s="201"/>
      <c r="D33" s="201"/>
      <c r="E33" s="210"/>
      <c r="F33" s="229"/>
      <c r="G33" s="201"/>
    </row>
    <row r="34" spans="1:8" ht="12.75">
      <c r="A34" s="201"/>
      <c r="B34" s="16" t="s">
        <v>32</v>
      </c>
      <c r="C34" s="201" t="s">
        <v>34</v>
      </c>
      <c r="D34" s="201" t="s">
        <v>21</v>
      </c>
      <c r="E34" s="210" t="s">
        <v>35</v>
      </c>
      <c r="F34" s="229">
        <v>41435</v>
      </c>
      <c r="G34" s="201" t="s">
        <v>23</v>
      </c>
    </row>
    <row r="35" spans="1:8" ht="12.75">
      <c r="A35" s="201"/>
      <c r="B35" s="16" t="s">
        <v>33</v>
      </c>
      <c r="C35" s="201"/>
      <c r="D35" s="201"/>
      <c r="E35" s="210"/>
      <c r="F35" s="229"/>
      <c r="G35" s="201"/>
    </row>
    <row r="36" spans="1:8" ht="25.5" customHeight="1">
      <c r="A36" s="201"/>
      <c r="B36" s="16" t="s">
        <v>25</v>
      </c>
      <c r="C36" s="201" t="s">
        <v>37</v>
      </c>
      <c r="D36" s="201" t="s">
        <v>21</v>
      </c>
      <c r="E36" s="210" t="s">
        <v>38</v>
      </c>
      <c r="F36" s="229">
        <v>41435</v>
      </c>
      <c r="G36" s="201" t="s">
        <v>23</v>
      </c>
    </row>
    <row r="37" spans="1:8" ht="12.75">
      <c r="A37" s="201"/>
      <c r="B37" s="16" t="s">
        <v>36</v>
      </c>
      <c r="C37" s="201"/>
      <c r="D37" s="201"/>
      <c r="E37" s="210"/>
      <c r="F37" s="229"/>
      <c r="G37" s="201"/>
    </row>
    <row r="38" spans="1:8" ht="12.75">
      <c r="A38" s="214" t="s">
        <v>39</v>
      </c>
      <c r="B38" s="17" t="s">
        <v>40</v>
      </c>
      <c r="C38" s="228" t="s">
        <v>42</v>
      </c>
      <c r="D38" s="201" t="s">
        <v>21</v>
      </c>
      <c r="E38" s="210" t="s">
        <v>43</v>
      </c>
      <c r="F38" s="229">
        <v>41435</v>
      </c>
      <c r="G38" s="201" t="s">
        <v>23</v>
      </c>
    </row>
    <row r="39" spans="1:8" ht="12.75">
      <c r="A39" s="214"/>
      <c r="B39" s="16" t="s">
        <v>41</v>
      </c>
      <c r="C39" s="228"/>
      <c r="D39" s="201"/>
      <c r="E39" s="210"/>
      <c r="F39" s="229"/>
      <c r="G39" s="201"/>
    </row>
    <row r="40" spans="1:8" ht="12.75">
      <c r="A40" s="214"/>
      <c r="B40" s="16" t="s">
        <v>40</v>
      </c>
      <c r="C40" s="228" t="s">
        <v>45</v>
      </c>
      <c r="D40" s="201" t="s">
        <v>21</v>
      </c>
      <c r="E40" s="210" t="s">
        <v>46</v>
      </c>
      <c r="F40" s="229">
        <v>41435</v>
      </c>
      <c r="G40" s="201" t="s">
        <v>23</v>
      </c>
    </row>
    <row r="41" spans="1:8" ht="12.75">
      <c r="A41" s="214"/>
      <c r="B41" s="16" t="s">
        <v>44</v>
      </c>
      <c r="C41" s="228"/>
      <c r="D41" s="201"/>
      <c r="E41" s="210"/>
      <c r="F41" s="229"/>
      <c r="G41" s="201"/>
    </row>
    <row r="42" spans="1:8" ht="89.25">
      <c r="A42" s="18" t="s">
        <v>47</v>
      </c>
      <c r="B42" s="16" t="s">
        <v>48</v>
      </c>
      <c r="C42" s="19" t="s">
        <v>49</v>
      </c>
      <c r="D42" s="13" t="s">
        <v>21</v>
      </c>
      <c r="E42" s="14" t="s">
        <v>50</v>
      </c>
      <c r="F42" s="15">
        <v>42096</v>
      </c>
      <c r="G42" s="13" t="s">
        <v>23</v>
      </c>
    </row>
    <row r="43" spans="1:8" ht="12.75">
      <c r="A43" s="201" t="s">
        <v>51</v>
      </c>
      <c r="B43" s="16" t="s">
        <v>52</v>
      </c>
      <c r="C43" s="228" t="s">
        <v>54</v>
      </c>
      <c r="D43" s="201" t="s">
        <v>21</v>
      </c>
      <c r="E43" s="210" t="s">
        <v>55</v>
      </c>
      <c r="F43" s="229">
        <v>41435</v>
      </c>
      <c r="G43" s="201" t="s">
        <v>23</v>
      </c>
    </row>
    <row r="44" spans="1:8" ht="24" customHeight="1">
      <c r="A44" s="201"/>
      <c r="B44" s="16" t="s">
        <v>53</v>
      </c>
      <c r="C44" s="228"/>
      <c r="D44" s="201"/>
      <c r="E44" s="210"/>
      <c r="F44" s="229"/>
      <c r="G44" s="201"/>
    </row>
    <row r="45" spans="1:8" ht="76.5">
      <c r="A45" s="201"/>
      <c r="B45" s="16" t="s">
        <v>56</v>
      </c>
      <c r="C45" s="19" t="s">
        <v>57</v>
      </c>
      <c r="D45" s="13" t="s">
        <v>21</v>
      </c>
      <c r="E45" s="14" t="s">
        <v>58</v>
      </c>
      <c r="F45" s="15">
        <v>41345</v>
      </c>
      <c r="G45" s="13" t="s">
        <v>23</v>
      </c>
    </row>
    <row r="46" spans="1:8" ht="76.5">
      <c r="A46" s="201"/>
      <c r="B46" s="17" t="s">
        <v>59</v>
      </c>
      <c r="C46" s="20" t="s">
        <v>60</v>
      </c>
      <c r="D46" s="13" t="s">
        <v>21</v>
      </c>
      <c r="E46" s="14" t="s">
        <v>61</v>
      </c>
      <c r="F46" s="15">
        <v>41345</v>
      </c>
      <c r="G46" s="13" t="s">
        <v>23</v>
      </c>
    </row>
    <row r="47" spans="1:8" ht="13.5">
      <c r="A47" s="21"/>
      <c r="B47" s="9"/>
      <c r="C47" s="9"/>
      <c r="D47" s="9"/>
      <c r="E47" s="9"/>
      <c r="F47" s="9"/>
      <c r="G47" s="9"/>
      <c r="H47" s="9"/>
    </row>
    <row r="48" spans="1:8" ht="13.5">
      <c r="A48" s="21"/>
      <c r="B48" s="9"/>
      <c r="C48" s="9"/>
      <c r="D48" s="9"/>
      <c r="E48" s="9"/>
      <c r="F48" s="9"/>
      <c r="G48" s="9"/>
      <c r="H48" s="9"/>
    </row>
    <row r="49" spans="1:8" ht="13.5">
      <c r="A49" s="21" t="s">
        <v>62</v>
      </c>
      <c r="B49" s="9"/>
      <c r="C49" s="9"/>
      <c r="D49" s="9"/>
      <c r="E49" s="9"/>
      <c r="F49" s="9"/>
      <c r="G49" s="9"/>
      <c r="H49" s="9"/>
    </row>
    <row r="50" spans="1:8" ht="27">
      <c r="A50" s="227" t="s">
        <v>63</v>
      </c>
      <c r="B50" s="227"/>
      <c r="C50" s="227"/>
      <c r="D50" s="12" t="s">
        <v>16</v>
      </c>
      <c r="E50" s="12" t="s">
        <v>17</v>
      </c>
      <c r="F50" s="12" t="s">
        <v>18</v>
      </c>
      <c r="G50" s="12" t="s">
        <v>19</v>
      </c>
    </row>
    <row r="51" spans="1:8" ht="45">
      <c r="A51" s="214" t="s">
        <v>64</v>
      </c>
      <c r="B51" s="214"/>
      <c r="C51" s="214"/>
      <c r="D51" s="13" t="s">
        <v>21</v>
      </c>
      <c r="E51" s="14" t="s">
        <v>65</v>
      </c>
      <c r="F51" s="15">
        <v>38360</v>
      </c>
      <c r="G51" s="13" t="s">
        <v>23</v>
      </c>
    </row>
    <row r="52" spans="1:8" ht="33.75">
      <c r="A52" s="214" t="s">
        <v>66</v>
      </c>
      <c r="B52" s="214"/>
      <c r="C52" s="214"/>
      <c r="D52" s="13" t="s">
        <v>21</v>
      </c>
      <c r="E52" s="14" t="s">
        <v>67</v>
      </c>
      <c r="F52" s="15">
        <v>39463</v>
      </c>
      <c r="G52" s="13" t="s">
        <v>23</v>
      </c>
    </row>
    <row r="53" spans="1:8" ht="33.75">
      <c r="A53" s="214" t="s">
        <v>68</v>
      </c>
      <c r="B53" s="214"/>
      <c r="C53" s="214"/>
      <c r="D53" s="13" t="s">
        <v>21</v>
      </c>
      <c r="E53" s="14" t="s">
        <v>69</v>
      </c>
      <c r="F53" s="15">
        <v>39793</v>
      </c>
      <c r="G53" s="13" t="s">
        <v>23</v>
      </c>
    </row>
    <row r="54" spans="1:8" ht="33.75">
      <c r="A54" s="214" t="s">
        <v>70</v>
      </c>
      <c r="B54" s="214"/>
      <c r="C54" s="214"/>
      <c r="D54" s="13" t="s">
        <v>21</v>
      </c>
      <c r="E54" s="14" t="s">
        <v>71</v>
      </c>
      <c r="F54" s="15">
        <v>39118</v>
      </c>
      <c r="G54" s="13" t="s">
        <v>23</v>
      </c>
    </row>
    <row r="55" spans="1:8" ht="45">
      <c r="A55" s="201" t="s">
        <v>72</v>
      </c>
      <c r="B55" s="201"/>
      <c r="C55" s="201"/>
      <c r="D55" s="13" t="s">
        <v>21</v>
      </c>
      <c r="E55" s="14" t="s">
        <v>73</v>
      </c>
      <c r="F55" s="15">
        <v>39121</v>
      </c>
      <c r="G55" s="13" t="s">
        <v>23</v>
      </c>
    </row>
    <row r="56" spans="1:8" ht="45">
      <c r="A56" s="214" t="s">
        <v>74</v>
      </c>
      <c r="B56" s="214"/>
      <c r="C56" s="214"/>
      <c r="D56" s="13" t="s">
        <v>21</v>
      </c>
      <c r="E56" s="14" t="s">
        <v>75</v>
      </c>
      <c r="F56" s="15">
        <v>39090</v>
      </c>
      <c r="G56" s="13" t="s">
        <v>23</v>
      </c>
    </row>
    <row r="57" spans="1:8" ht="33.75">
      <c r="A57" s="214" t="s">
        <v>76</v>
      </c>
      <c r="B57" s="214"/>
      <c r="C57" s="214"/>
      <c r="D57" s="13" t="s">
        <v>21</v>
      </c>
      <c r="E57" s="14" t="s">
        <v>77</v>
      </c>
      <c r="F57" s="15">
        <v>39079</v>
      </c>
      <c r="G57" s="13" t="s">
        <v>23</v>
      </c>
    </row>
    <row r="58" spans="1:8" ht="56.25">
      <c r="A58" s="214" t="s">
        <v>78</v>
      </c>
      <c r="B58" s="214"/>
      <c r="C58" s="214"/>
      <c r="D58" s="13" t="s">
        <v>21</v>
      </c>
      <c r="E58" s="14" t="s">
        <v>79</v>
      </c>
      <c r="F58" s="15">
        <v>39004</v>
      </c>
      <c r="G58" s="13" t="s">
        <v>23</v>
      </c>
    </row>
    <row r="59" spans="1:8" ht="33.75">
      <c r="A59" s="214" t="s">
        <v>80</v>
      </c>
      <c r="B59" s="214"/>
      <c r="C59" s="214"/>
      <c r="D59" s="13" t="s">
        <v>21</v>
      </c>
      <c r="E59" s="14" t="s">
        <v>81</v>
      </c>
      <c r="F59" s="15">
        <v>39038</v>
      </c>
      <c r="G59" s="13" t="s">
        <v>23</v>
      </c>
    </row>
    <row r="60" spans="1:8" ht="33.75">
      <c r="A60" s="214" t="s">
        <v>82</v>
      </c>
      <c r="B60" s="214"/>
      <c r="C60" s="214"/>
      <c r="D60" s="13" t="s">
        <v>21</v>
      </c>
      <c r="E60" s="14" t="s">
        <v>83</v>
      </c>
      <c r="F60" s="15">
        <v>38737</v>
      </c>
      <c r="G60" s="13" t="s">
        <v>23</v>
      </c>
    </row>
    <row r="61" spans="1:8" ht="33.75">
      <c r="A61" s="201" t="s">
        <v>84</v>
      </c>
      <c r="B61" s="201"/>
      <c r="C61" s="201"/>
      <c r="D61" s="13" t="s">
        <v>21</v>
      </c>
      <c r="E61" s="14" t="s">
        <v>85</v>
      </c>
      <c r="F61" s="13" t="s">
        <v>86</v>
      </c>
      <c r="G61" s="13" t="s">
        <v>23</v>
      </c>
    </row>
    <row r="62" spans="1:8" ht="33.75">
      <c r="A62" s="201" t="s">
        <v>87</v>
      </c>
      <c r="B62" s="201"/>
      <c r="C62" s="201"/>
      <c r="D62" s="13" t="s">
        <v>21</v>
      </c>
      <c r="E62" s="14" t="s">
        <v>88</v>
      </c>
      <c r="F62" s="15">
        <v>38006</v>
      </c>
      <c r="G62" s="13" t="s">
        <v>23</v>
      </c>
    </row>
    <row r="63" spans="1:8" ht="33.75">
      <c r="A63" s="201" t="s">
        <v>89</v>
      </c>
      <c r="B63" s="201"/>
      <c r="C63" s="201"/>
      <c r="D63" s="13" t="s">
        <v>21</v>
      </c>
      <c r="E63" s="14" t="s">
        <v>90</v>
      </c>
      <c r="F63" s="15">
        <v>38408</v>
      </c>
      <c r="G63" s="13" t="s">
        <v>23</v>
      </c>
    </row>
    <row r="64" spans="1:8" ht="45">
      <c r="A64" s="214" t="s">
        <v>91</v>
      </c>
      <c r="B64" s="214"/>
      <c r="C64" s="214"/>
      <c r="D64" s="13" t="s">
        <v>21</v>
      </c>
      <c r="E64" s="14" t="s">
        <v>92</v>
      </c>
      <c r="F64" s="15">
        <v>37099</v>
      </c>
      <c r="G64" s="13" t="s">
        <v>23</v>
      </c>
    </row>
    <row r="65" spans="1:7" ht="45">
      <c r="A65" s="214" t="s">
        <v>74</v>
      </c>
      <c r="B65" s="214"/>
      <c r="C65" s="214"/>
      <c r="D65" s="13" t="s">
        <v>21</v>
      </c>
      <c r="E65" s="14" t="s">
        <v>75</v>
      </c>
      <c r="F65" s="15">
        <v>39090</v>
      </c>
      <c r="G65" s="13" t="s">
        <v>23</v>
      </c>
    </row>
    <row r="66" spans="1:7" ht="33.75">
      <c r="A66" s="214" t="s">
        <v>76</v>
      </c>
      <c r="B66" s="214"/>
      <c r="C66" s="214"/>
      <c r="D66" s="13" t="s">
        <v>21</v>
      </c>
      <c r="E66" s="14" t="s">
        <v>77</v>
      </c>
      <c r="F66" s="15">
        <v>39079</v>
      </c>
      <c r="G66" s="13" t="s">
        <v>23</v>
      </c>
    </row>
    <row r="67" spans="1:7" ht="25.5">
      <c r="A67" s="214" t="s">
        <v>93</v>
      </c>
      <c r="B67" s="214"/>
      <c r="C67" s="214"/>
      <c r="D67" s="13" t="s">
        <v>21</v>
      </c>
      <c r="E67" s="14" t="s">
        <v>94</v>
      </c>
      <c r="F67" s="13"/>
      <c r="G67" s="22"/>
    </row>
    <row r="68" spans="1:7" ht="33.75">
      <c r="A68" s="226" t="s">
        <v>95</v>
      </c>
      <c r="B68" s="226"/>
      <c r="C68" s="226"/>
      <c r="D68" s="23" t="s">
        <v>21</v>
      </c>
      <c r="E68" s="24" t="s">
        <v>96</v>
      </c>
      <c r="F68" s="25">
        <v>39067</v>
      </c>
      <c r="G68" s="23" t="s">
        <v>23</v>
      </c>
    </row>
    <row r="69" spans="1:7" ht="12.75">
      <c r="A69" s="26"/>
      <c r="B69" s="26"/>
      <c r="C69" s="26"/>
      <c r="D69" s="27"/>
      <c r="E69" s="28"/>
      <c r="F69" s="29"/>
      <c r="G69" s="27"/>
    </row>
    <row r="70" spans="1:7" ht="12.75">
      <c r="A70" s="30"/>
      <c r="B70" s="30"/>
      <c r="C70" s="30"/>
      <c r="D70" s="31"/>
      <c r="E70" s="32"/>
      <c r="F70" s="33"/>
      <c r="G70" s="31"/>
    </row>
    <row r="71" spans="1:7" ht="13.5">
      <c r="A71" s="21" t="s">
        <v>97</v>
      </c>
      <c r="B71" s="9"/>
      <c r="C71" s="9"/>
      <c r="D71" s="9"/>
      <c r="E71" s="9"/>
      <c r="F71" s="9"/>
      <c r="G71" s="9"/>
    </row>
    <row r="72" spans="1:7" ht="27">
      <c r="A72" s="227" t="s">
        <v>63</v>
      </c>
      <c r="B72" s="227"/>
      <c r="C72" s="227"/>
      <c r="D72" s="12" t="s">
        <v>16</v>
      </c>
      <c r="E72" s="12" t="s">
        <v>17</v>
      </c>
      <c r="F72" s="12" t="s">
        <v>18</v>
      </c>
      <c r="G72" s="12" t="s">
        <v>19</v>
      </c>
    </row>
    <row r="73" spans="1:7" ht="25.5">
      <c r="A73" s="214" t="s">
        <v>98</v>
      </c>
      <c r="B73" s="214"/>
      <c r="C73" s="214"/>
      <c r="D73" s="13" t="s">
        <v>21</v>
      </c>
      <c r="E73" s="14" t="s">
        <v>94</v>
      </c>
      <c r="F73" s="15">
        <v>41158</v>
      </c>
      <c r="G73" s="13" t="s">
        <v>23</v>
      </c>
    </row>
    <row r="74" spans="1:7" ht="25.5">
      <c r="A74" s="214" t="s">
        <v>99</v>
      </c>
      <c r="B74" s="214"/>
      <c r="C74" s="214"/>
      <c r="D74" s="13" t="s">
        <v>21</v>
      </c>
      <c r="E74" s="14" t="s">
        <v>100</v>
      </c>
      <c r="F74" s="15">
        <v>41142</v>
      </c>
      <c r="G74" s="13" t="s">
        <v>23</v>
      </c>
    </row>
    <row r="75" spans="1:7" ht="33.75">
      <c r="A75" s="201" t="s">
        <v>101</v>
      </c>
      <c r="B75" s="201"/>
      <c r="C75" s="201"/>
      <c r="D75" s="13" t="s">
        <v>21</v>
      </c>
      <c r="E75" s="14" t="s">
        <v>102</v>
      </c>
      <c r="F75" s="15">
        <v>42893</v>
      </c>
      <c r="G75" s="13" t="s">
        <v>23</v>
      </c>
    </row>
    <row r="76" spans="1:7" ht="25.5">
      <c r="A76" s="214" t="s">
        <v>103</v>
      </c>
      <c r="B76" s="214"/>
      <c r="C76" s="214"/>
      <c r="D76" s="13" t="s">
        <v>21</v>
      </c>
      <c r="E76" s="14" t="s">
        <v>104</v>
      </c>
      <c r="F76" s="15">
        <v>40073</v>
      </c>
      <c r="G76" s="13" t="s">
        <v>23</v>
      </c>
    </row>
    <row r="77" spans="1:7" ht="25.5">
      <c r="A77" s="201" t="s">
        <v>105</v>
      </c>
      <c r="B77" s="201"/>
      <c r="C77" s="201"/>
      <c r="D77" s="13" t="s">
        <v>21</v>
      </c>
      <c r="E77" s="14" t="s">
        <v>106</v>
      </c>
      <c r="F77" s="15">
        <v>39324</v>
      </c>
      <c r="G77" s="13" t="s">
        <v>23</v>
      </c>
    </row>
    <row r="78" spans="1:7" ht="25.5">
      <c r="A78" s="214" t="s">
        <v>107</v>
      </c>
      <c r="B78" s="214"/>
      <c r="C78" s="214"/>
      <c r="D78" s="13" t="s">
        <v>21</v>
      </c>
      <c r="E78" s="14" t="s">
        <v>108</v>
      </c>
      <c r="F78" s="15">
        <v>38915</v>
      </c>
      <c r="G78" s="13" t="s">
        <v>23</v>
      </c>
    </row>
    <row r="79" spans="1:7" ht="33.75">
      <c r="A79" s="201" t="s">
        <v>109</v>
      </c>
      <c r="B79" s="201"/>
      <c r="C79" s="201"/>
      <c r="D79" s="13" t="s">
        <v>21</v>
      </c>
      <c r="E79" s="14" t="s">
        <v>110</v>
      </c>
      <c r="F79" s="15">
        <v>42923</v>
      </c>
      <c r="G79" s="13" t="s">
        <v>23</v>
      </c>
    </row>
    <row r="80" spans="1:7" ht="25.5">
      <c r="A80" s="214" t="s">
        <v>111</v>
      </c>
      <c r="B80" s="214"/>
      <c r="C80" s="214"/>
      <c r="D80" s="13" t="s">
        <v>21</v>
      </c>
      <c r="E80" s="14" t="s">
        <v>112</v>
      </c>
      <c r="F80" s="15">
        <v>38408</v>
      </c>
      <c r="G80" s="13" t="s">
        <v>23</v>
      </c>
    </row>
    <row r="81" spans="1:7" ht="25.5">
      <c r="A81" s="214" t="s">
        <v>113</v>
      </c>
      <c r="B81" s="214"/>
      <c r="C81" s="214"/>
      <c r="D81" s="13" t="s">
        <v>21</v>
      </c>
      <c r="E81" s="14" t="s">
        <v>114</v>
      </c>
      <c r="F81" s="15">
        <v>38323</v>
      </c>
      <c r="G81" s="13" t="s">
        <v>23</v>
      </c>
    </row>
    <row r="82" spans="1:7" ht="25.5">
      <c r="A82" s="201" t="s">
        <v>115</v>
      </c>
      <c r="B82" s="201"/>
      <c r="C82" s="201"/>
      <c r="D82" s="13" t="s">
        <v>21</v>
      </c>
      <c r="E82" s="14" t="s">
        <v>116</v>
      </c>
      <c r="F82" s="15">
        <v>42925</v>
      </c>
      <c r="G82" s="13" t="s">
        <v>23</v>
      </c>
    </row>
    <row r="83" spans="1:7" ht="25.5">
      <c r="A83" s="214" t="s">
        <v>117</v>
      </c>
      <c r="B83" s="214"/>
      <c r="C83" s="214"/>
      <c r="D83" s="13" t="s">
        <v>21</v>
      </c>
      <c r="E83" s="14" t="s">
        <v>118</v>
      </c>
      <c r="F83" s="15">
        <v>35914</v>
      </c>
      <c r="G83" s="13" t="s">
        <v>23</v>
      </c>
    </row>
    <row r="84" spans="1:7" ht="25.5">
      <c r="A84" s="201" t="s">
        <v>119</v>
      </c>
      <c r="B84" s="201"/>
      <c r="C84" s="201"/>
      <c r="D84" s="13" t="s">
        <v>21</v>
      </c>
      <c r="E84" s="14" t="s">
        <v>120</v>
      </c>
      <c r="F84" s="15">
        <v>40015</v>
      </c>
      <c r="G84" s="13" t="s">
        <v>23</v>
      </c>
    </row>
    <row r="85" spans="1:7" ht="25.5">
      <c r="A85" s="201" t="s">
        <v>121</v>
      </c>
      <c r="B85" s="201"/>
      <c r="C85" s="201"/>
      <c r="D85" s="13" t="s">
        <v>21</v>
      </c>
      <c r="E85" s="14" t="s">
        <v>120</v>
      </c>
      <c r="F85" s="15">
        <v>40023</v>
      </c>
      <c r="G85" s="13" t="s">
        <v>23</v>
      </c>
    </row>
    <row r="86" spans="1:7" ht="25.5">
      <c r="A86" s="201" t="s">
        <v>122</v>
      </c>
      <c r="B86" s="201"/>
      <c r="C86" s="201"/>
      <c r="D86" s="13" t="s">
        <v>21</v>
      </c>
      <c r="E86" s="14" t="s">
        <v>123</v>
      </c>
      <c r="F86" s="15">
        <v>40015</v>
      </c>
      <c r="G86" s="13" t="s">
        <v>23</v>
      </c>
    </row>
    <row r="87" spans="1:7" ht="25.5">
      <c r="A87" s="201" t="s">
        <v>124</v>
      </c>
      <c r="B87" s="201"/>
      <c r="C87" s="201"/>
      <c r="D87" s="13" t="s">
        <v>21</v>
      </c>
      <c r="E87" s="14" t="s">
        <v>125</v>
      </c>
      <c r="F87" s="15">
        <v>40015</v>
      </c>
      <c r="G87" s="13" t="s">
        <v>23</v>
      </c>
    </row>
    <row r="88" spans="1:7" ht="25.5">
      <c r="A88" s="204" t="s">
        <v>126</v>
      </c>
      <c r="B88" s="204"/>
      <c r="C88" s="204"/>
      <c r="D88" s="23" t="s">
        <v>21</v>
      </c>
      <c r="E88" s="24" t="s">
        <v>127</v>
      </c>
      <c r="F88" s="25">
        <v>40015</v>
      </c>
      <c r="G88" s="23" t="s">
        <v>23</v>
      </c>
    </row>
    <row r="89" spans="1:7" ht="13.5">
      <c r="A89" s="34"/>
      <c r="B89" s="35"/>
      <c r="C89" s="35"/>
      <c r="D89" s="35"/>
      <c r="E89" s="35"/>
      <c r="F89" s="35"/>
      <c r="G89" s="35"/>
    </row>
    <row r="90" spans="1:7" ht="13.5">
      <c r="A90" s="21"/>
      <c r="B90" s="9"/>
      <c r="C90" s="9"/>
      <c r="D90" s="9"/>
      <c r="E90" s="9"/>
      <c r="F90" s="9"/>
      <c r="G90" s="9"/>
    </row>
    <row r="91" spans="1:7" ht="13.5">
      <c r="A91" s="199" t="s">
        <v>304</v>
      </c>
      <c r="B91" s="199"/>
      <c r="C91" s="199"/>
      <c r="D91" s="199"/>
      <c r="E91" s="36"/>
      <c r="F91" s="36"/>
      <c r="G91" s="36"/>
    </row>
    <row r="92" spans="1:7" ht="27">
      <c r="A92" s="215" t="s">
        <v>63</v>
      </c>
      <c r="B92" s="216"/>
      <c r="C92" s="217"/>
      <c r="D92" s="37" t="s">
        <v>16</v>
      </c>
      <c r="E92" s="37" t="s">
        <v>17</v>
      </c>
      <c r="F92" s="37" t="s">
        <v>18</v>
      </c>
      <c r="G92" s="37" t="s">
        <v>19</v>
      </c>
    </row>
    <row r="93" spans="1:7" ht="33.75">
      <c r="A93" s="214" t="s">
        <v>128</v>
      </c>
      <c r="B93" s="214"/>
      <c r="C93" s="214"/>
      <c r="D93" s="13" t="s">
        <v>21</v>
      </c>
      <c r="E93" s="14" t="s">
        <v>129</v>
      </c>
      <c r="F93" s="15">
        <v>41304</v>
      </c>
      <c r="G93" s="13" t="s">
        <v>23</v>
      </c>
    </row>
    <row r="94" spans="1:7" ht="33.75">
      <c r="A94" s="214" t="s">
        <v>130</v>
      </c>
      <c r="B94" s="214"/>
      <c r="C94" s="214"/>
      <c r="D94" s="13" t="s">
        <v>21</v>
      </c>
      <c r="E94" s="38" t="s">
        <v>131</v>
      </c>
      <c r="F94" s="15">
        <v>41250</v>
      </c>
      <c r="G94" s="13" t="s">
        <v>23</v>
      </c>
    </row>
    <row r="95" spans="1:7" ht="33.75">
      <c r="A95" s="214" t="s">
        <v>132</v>
      </c>
      <c r="B95" s="214"/>
      <c r="C95" s="214"/>
      <c r="D95" s="13" t="s">
        <v>21</v>
      </c>
      <c r="E95" s="14" t="s">
        <v>133</v>
      </c>
      <c r="F95" s="15">
        <v>41430</v>
      </c>
      <c r="G95" s="13" t="s">
        <v>23</v>
      </c>
    </row>
    <row r="96" spans="1:7" ht="45">
      <c r="A96" s="225" t="s">
        <v>318</v>
      </c>
      <c r="B96" s="225"/>
      <c r="C96" s="225"/>
      <c r="D96" s="13" t="s">
        <v>21</v>
      </c>
      <c r="E96" s="14" t="s">
        <v>134</v>
      </c>
      <c r="F96" s="15">
        <v>41430</v>
      </c>
      <c r="G96" s="13" t="s">
        <v>23</v>
      </c>
    </row>
    <row r="97" spans="1:7" ht="60" customHeight="1">
      <c r="A97" s="204" t="s">
        <v>135</v>
      </c>
      <c r="B97" s="204"/>
      <c r="C97" s="204"/>
      <c r="D97" s="23" t="s">
        <v>21</v>
      </c>
      <c r="E97" s="24" t="s">
        <v>136</v>
      </c>
      <c r="F97" s="25">
        <v>41430</v>
      </c>
      <c r="G97" s="23" t="s">
        <v>23</v>
      </c>
    </row>
    <row r="98" spans="1:7" ht="15.75" customHeight="1">
      <c r="A98" s="27"/>
      <c r="B98" s="27"/>
      <c r="C98" s="27"/>
      <c r="D98" s="27"/>
      <c r="E98" s="28"/>
      <c r="F98" s="29"/>
      <c r="G98" s="27"/>
    </row>
    <row r="99" spans="1:7" ht="15.75" customHeight="1">
      <c r="A99" s="31"/>
      <c r="B99" s="31"/>
      <c r="C99" s="31"/>
      <c r="D99" s="31"/>
      <c r="E99" s="32"/>
      <c r="F99" s="33"/>
      <c r="G99" s="31"/>
    </row>
    <row r="100" spans="1:7" ht="15.75" customHeight="1">
      <c r="A100" s="31"/>
      <c r="B100" s="31"/>
      <c r="C100" s="31"/>
      <c r="D100" s="31"/>
      <c r="E100" s="32"/>
      <c r="F100" s="33"/>
      <c r="G100" s="31"/>
    </row>
    <row r="101" spans="1:7" ht="15.75" customHeight="1">
      <c r="A101" s="31"/>
      <c r="B101" s="31"/>
      <c r="C101" s="31"/>
      <c r="D101" s="31"/>
      <c r="E101" s="32"/>
      <c r="F101" s="33"/>
      <c r="G101" s="31"/>
    </row>
    <row r="102" spans="1:7" ht="15.75" customHeight="1">
      <c r="A102" s="31"/>
      <c r="B102" s="31"/>
      <c r="C102" s="31"/>
      <c r="D102" s="31"/>
      <c r="E102" s="32"/>
      <c r="F102" s="33"/>
      <c r="G102" s="31"/>
    </row>
    <row r="103" spans="1:7" ht="13.5">
      <c r="A103" s="21"/>
      <c r="B103" s="9"/>
      <c r="C103" s="9"/>
      <c r="D103" s="9"/>
      <c r="E103" s="9"/>
      <c r="F103" s="9"/>
      <c r="G103" s="9"/>
    </row>
    <row r="104" spans="1:7" ht="13.5">
      <c r="A104" s="199" t="s">
        <v>305</v>
      </c>
      <c r="B104" s="199"/>
      <c r="C104" s="199"/>
      <c r="D104" s="36"/>
      <c r="E104" s="36"/>
      <c r="F104" s="36"/>
      <c r="G104" s="36"/>
    </row>
    <row r="105" spans="1:7" ht="27">
      <c r="A105" s="221" t="s">
        <v>63</v>
      </c>
      <c r="B105" s="222"/>
      <c r="C105" s="223"/>
      <c r="D105" s="37" t="s">
        <v>16</v>
      </c>
      <c r="E105" s="37" t="s">
        <v>17</v>
      </c>
      <c r="F105" s="37" t="s">
        <v>18</v>
      </c>
      <c r="G105" s="37" t="s">
        <v>19</v>
      </c>
    </row>
    <row r="106" spans="1:7" ht="25.5">
      <c r="A106" s="207" t="s">
        <v>137</v>
      </c>
      <c r="B106" s="207"/>
      <c r="C106" s="207"/>
      <c r="D106" s="23" t="s">
        <v>21</v>
      </c>
      <c r="E106" s="24" t="s">
        <v>138</v>
      </c>
      <c r="F106" s="25">
        <v>41927</v>
      </c>
      <c r="G106" s="23" t="s">
        <v>23</v>
      </c>
    </row>
    <row r="107" spans="1:7" ht="12.75">
      <c r="A107" s="39"/>
      <c r="B107" s="39"/>
      <c r="C107" s="39"/>
      <c r="D107" s="27"/>
      <c r="E107" s="28"/>
      <c r="F107" s="29"/>
      <c r="G107" s="27"/>
    </row>
    <row r="108" spans="1:7" ht="13.5">
      <c r="A108" s="224" t="s">
        <v>139</v>
      </c>
      <c r="B108" s="224"/>
      <c r="C108" s="224"/>
      <c r="D108" s="36"/>
      <c r="E108" s="36"/>
      <c r="F108" s="36"/>
      <c r="G108" s="36"/>
    </row>
    <row r="109" spans="1:7" ht="27">
      <c r="A109" s="221" t="s">
        <v>63</v>
      </c>
      <c r="B109" s="222"/>
      <c r="C109" s="223"/>
      <c r="D109" s="37" t="s">
        <v>16</v>
      </c>
      <c r="E109" s="37" t="s">
        <v>17</v>
      </c>
      <c r="F109" s="37" t="s">
        <v>18</v>
      </c>
      <c r="G109" s="37" t="s">
        <v>19</v>
      </c>
    </row>
    <row r="110" spans="1:7" ht="22.5">
      <c r="A110" s="204" t="s">
        <v>140</v>
      </c>
      <c r="B110" s="204"/>
      <c r="C110" s="204"/>
      <c r="D110" s="23" t="s">
        <v>141</v>
      </c>
      <c r="E110" s="24" t="s">
        <v>142</v>
      </c>
      <c r="F110" s="25">
        <v>38408</v>
      </c>
      <c r="G110" s="23" t="s">
        <v>23</v>
      </c>
    </row>
    <row r="111" spans="1:7" ht="12.75">
      <c r="A111" s="27"/>
      <c r="B111" s="27"/>
      <c r="C111" s="27"/>
      <c r="D111" s="27"/>
      <c r="E111" s="28"/>
      <c r="F111" s="29"/>
      <c r="G111" s="27"/>
    </row>
    <row r="112" spans="1:7" ht="12.75">
      <c r="A112" s="31"/>
      <c r="B112" s="31"/>
      <c r="C112" s="31"/>
      <c r="D112" s="31"/>
      <c r="E112" s="32"/>
      <c r="F112" s="33"/>
      <c r="G112" s="31"/>
    </row>
    <row r="113" spans="1:7" ht="13.5">
      <c r="A113" s="199" t="s">
        <v>312</v>
      </c>
      <c r="B113" s="199"/>
      <c r="C113" s="199"/>
      <c r="D113" s="36"/>
      <c r="E113" s="36"/>
      <c r="F113" s="36"/>
      <c r="G113" s="36"/>
    </row>
    <row r="114" spans="1:7" ht="25.5">
      <c r="A114" s="218" t="s">
        <v>63</v>
      </c>
      <c r="B114" s="219"/>
      <c r="C114" s="220"/>
      <c r="D114" s="40" t="s">
        <v>16</v>
      </c>
      <c r="E114" s="40" t="s">
        <v>17</v>
      </c>
      <c r="F114" s="40" t="s">
        <v>18</v>
      </c>
      <c r="G114" s="40" t="s">
        <v>19</v>
      </c>
    </row>
    <row r="115" spans="1:7" ht="25.5">
      <c r="A115" s="206" t="s">
        <v>143</v>
      </c>
      <c r="B115" s="206"/>
      <c r="C115" s="206"/>
      <c r="D115" s="13" t="s">
        <v>144</v>
      </c>
      <c r="E115" s="14" t="s">
        <v>145</v>
      </c>
      <c r="F115" s="15">
        <v>41698</v>
      </c>
      <c r="G115" s="13" t="s">
        <v>23</v>
      </c>
    </row>
    <row r="116" spans="1:7" ht="33.75">
      <c r="A116" s="206" t="s">
        <v>146</v>
      </c>
      <c r="B116" s="206"/>
      <c r="C116" s="206"/>
      <c r="D116" s="13" t="s">
        <v>144</v>
      </c>
      <c r="E116" s="14" t="s">
        <v>147</v>
      </c>
      <c r="F116" s="15">
        <v>41698</v>
      </c>
      <c r="G116" s="13" t="s">
        <v>23</v>
      </c>
    </row>
    <row r="117" spans="1:7" ht="33.75">
      <c r="A117" s="206" t="s">
        <v>148</v>
      </c>
      <c r="B117" s="206"/>
      <c r="C117" s="206"/>
      <c r="D117" s="13" t="s">
        <v>21</v>
      </c>
      <c r="E117" s="14" t="s">
        <v>149</v>
      </c>
      <c r="F117" s="15">
        <v>41305</v>
      </c>
      <c r="G117" s="13" t="s">
        <v>150</v>
      </c>
    </row>
    <row r="118" spans="1:7" ht="33.75">
      <c r="A118" s="206" t="s">
        <v>151</v>
      </c>
      <c r="B118" s="206"/>
      <c r="C118" s="206"/>
      <c r="D118" s="13" t="s">
        <v>21</v>
      </c>
      <c r="E118" s="14" t="s">
        <v>152</v>
      </c>
      <c r="F118" s="15">
        <v>41698</v>
      </c>
      <c r="G118" s="13" t="s">
        <v>23</v>
      </c>
    </row>
    <row r="119" spans="1:7" ht="25.5">
      <c r="A119" s="206" t="s">
        <v>153</v>
      </c>
      <c r="B119" s="206"/>
      <c r="C119" s="206"/>
      <c r="D119" s="13" t="s">
        <v>21</v>
      </c>
      <c r="E119" s="14" t="s">
        <v>154</v>
      </c>
      <c r="F119" s="15">
        <v>41698</v>
      </c>
      <c r="G119" s="13" t="s">
        <v>150</v>
      </c>
    </row>
    <row r="120" spans="1:7" ht="25.5">
      <c r="A120" s="206" t="s">
        <v>155</v>
      </c>
      <c r="B120" s="206"/>
      <c r="C120" s="206"/>
      <c r="D120" s="13" t="s">
        <v>144</v>
      </c>
      <c r="E120" s="14" t="s">
        <v>156</v>
      </c>
      <c r="F120" s="15">
        <v>41883</v>
      </c>
      <c r="G120" s="13" t="s">
        <v>23</v>
      </c>
    </row>
    <row r="121" spans="1:7" ht="25.5">
      <c r="A121" s="206" t="s">
        <v>157</v>
      </c>
      <c r="B121" s="206"/>
      <c r="C121" s="206"/>
      <c r="D121" s="13" t="s">
        <v>21</v>
      </c>
      <c r="E121" s="14" t="s">
        <v>158</v>
      </c>
      <c r="F121" s="15">
        <v>43039</v>
      </c>
      <c r="G121" s="13" t="s">
        <v>23</v>
      </c>
    </row>
    <row r="122" spans="1:7" ht="25.5">
      <c r="A122" s="206" t="s">
        <v>159</v>
      </c>
      <c r="B122" s="206"/>
      <c r="C122" s="206"/>
      <c r="D122" s="13" t="s">
        <v>21</v>
      </c>
      <c r="E122" s="14" t="s">
        <v>160</v>
      </c>
      <c r="F122" s="15">
        <v>41698</v>
      </c>
      <c r="G122" s="13" t="s">
        <v>23</v>
      </c>
    </row>
    <row r="123" spans="1:7" ht="25.5">
      <c r="A123" s="206" t="s">
        <v>161</v>
      </c>
      <c r="B123" s="206"/>
      <c r="C123" s="206"/>
      <c r="D123" s="13" t="s">
        <v>21</v>
      </c>
      <c r="E123" s="14" t="s">
        <v>162</v>
      </c>
      <c r="F123" s="15">
        <v>41698</v>
      </c>
      <c r="G123" s="13" t="s">
        <v>23</v>
      </c>
    </row>
    <row r="124" spans="1:7" ht="25.5">
      <c r="A124" s="207" t="s">
        <v>163</v>
      </c>
      <c r="B124" s="207"/>
      <c r="C124" s="207"/>
      <c r="D124" s="23" t="s">
        <v>144</v>
      </c>
      <c r="E124" s="24" t="s">
        <v>164</v>
      </c>
      <c r="F124" s="25">
        <v>41698</v>
      </c>
      <c r="G124" s="23" t="s">
        <v>23</v>
      </c>
    </row>
    <row r="125" spans="1:7" ht="13.5">
      <c r="A125" s="34"/>
      <c r="B125" s="35"/>
      <c r="C125" s="35"/>
      <c r="D125" s="35"/>
      <c r="E125" s="35"/>
      <c r="F125" s="35"/>
      <c r="G125" s="35"/>
    </row>
    <row r="126" spans="1:7" ht="13.5">
      <c r="A126" s="21"/>
      <c r="B126" s="9"/>
      <c r="C126" s="9"/>
      <c r="D126" s="9"/>
      <c r="E126" s="9"/>
      <c r="F126" s="9"/>
      <c r="G126" s="9"/>
    </row>
    <row r="127" spans="1:7" ht="13.5">
      <c r="A127" s="199" t="s">
        <v>313</v>
      </c>
      <c r="B127" s="199"/>
      <c r="C127" s="199"/>
      <c r="D127" s="36"/>
      <c r="E127" s="36"/>
      <c r="F127" s="36"/>
      <c r="G127" s="36"/>
    </row>
    <row r="128" spans="1:7" ht="27">
      <c r="A128" s="215" t="s">
        <v>63</v>
      </c>
      <c r="B128" s="216"/>
      <c r="C128" s="217"/>
      <c r="D128" s="37" t="s">
        <v>16</v>
      </c>
      <c r="E128" s="37" t="s">
        <v>17</v>
      </c>
      <c r="F128" s="37" t="s">
        <v>18</v>
      </c>
      <c r="G128" s="37" t="s">
        <v>19</v>
      </c>
    </row>
    <row r="129" spans="1:7" ht="25.5">
      <c r="A129" s="206" t="s">
        <v>165</v>
      </c>
      <c r="B129" s="206"/>
      <c r="C129" s="206"/>
      <c r="D129" s="13" t="s">
        <v>144</v>
      </c>
      <c r="E129" s="14" t="s">
        <v>166</v>
      </c>
      <c r="F129" s="15">
        <v>41608</v>
      </c>
      <c r="G129" s="13" t="s">
        <v>23</v>
      </c>
    </row>
    <row r="130" spans="1:7" ht="25.5">
      <c r="A130" s="206" t="s">
        <v>167</v>
      </c>
      <c r="B130" s="206"/>
      <c r="C130" s="206"/>
      <c r="D130" s="13" t="s">
        <v>144</v>
      </c>
      <c r="E130" s="14" t="s">
        <v>168</v>
      </c>
      <c r="F130" s="15">
        <v>42775</v>
      </c>
      <c r="G130" s="13" t="s">
        <v>23</v>
      </c>
    </row>
    <row r="131" spans="1:7" ht="25.5">
      <c r="A131" s="203" t="s">
        <v>169</v>
      </c>
      <c r="B131" s="203"/>
      <c r="C131" s="203"/>
      <c r="D131" s="23" t="s">
        <v>144</v>
      </c>
      <c r="E131" s="24" t="s">
        <v>170</v>
      </c>
      <c r="F131" s="25">
        <v>42247</v>
      </c>
      <c r="G131" s="23" t="s">
        <v>23</v>
      </c>
    </row>
    <row r="132" spans="1:7" ht="13.5">
      <c r="A132" s="34"/>
      <c r="B132" s="35"/>
      <c r="C132" s="35"/>
      <c r="D132" s="35"/>
      <c r="E132" s="35"/>
      <c r="F132" s="35"/>
      <c r="G132" s="35"/>
    </row>
    <row r="133" spans="1:7" ht="13.5">
      <c r="A133" s="21"/>
      <c r="B133" s="9"/>
      <c r="C133" s="9"/>
      <c r="D133" s="9"/>
      <c r="E133" s="9"/>
      <c r="F133" s="9"/>
      <c r="G133" s="9"/>
    </row>
    <row r="134" spans="1:7" ht="13.5">
      <c r="A134" s="199" t="s">
        <v>306</v>
      </c>
      <c r="B134" s="199"/>
      <c r="C134" s="199"/>
      <c r="D134" s="36"/>
      <c r="E134" s="36"/>
      <c r="F134" s="36"/>
      <c r="G134" s="36"/>
    </row>
    <row r="135" spans="1:7" ht="27">
      <c r="A135" s="215" t="s">
        <v>63</v>
      </c>
      <c r="B135" s="216"/>
      <c r="C135" s="217"/>
      <c r="D135" s="37" t="s">
        <v>16</v>
      </c>
      <c r="E135" s="37" t="s">
        <v>17</v>
      </c>
      <c r="F135" s="37" t="s">
        <v>18</v>
      </c>
      <c r="G135" s="37" t="s">
        <v>19</v>
      </c>
    </row>
    <row r="136" spans="1:7" ht="25.5">
      <c r="A136" s="206" t="s">
        <v>171</v>
      </c>
      <c r="B136" s="206"/>
      <c r="C136" s="206"/>
      <c r="D136" s="13" t="s">
        <v>21</v>
      </c>
      <c r="E136" s="14" t="s">
        <v>172</v>
      </c>
      <c r="F136" s="15">
        <v>42075</v>
      </c>
      <c r="G136" s="13" t="s">
        <v>23</v>
      </c>
    </row>
    <row r="137" spans="1:7" ht="25.5">
      <c r="A137" s="206" t="s">
        <v>173</v>
      </c>
      <c r="B137" s="206"/>
      <c r="C137" s="206"/>
      <c r="D137" s="13" t="s">
        <v>144</v>
      </c>
      <c r="E137" s="14" t="s">
        <v>174</v>
      </c>
      <c r="F137" s="15">
        <v>42075</v>
      </c>
      <c r="G137" s="13" t="s">
        <v>23</v>
      </c>
    </row>
    <row r="138" spans="1:7" ht="25.5">
      <c r="A138" s="206" t="s">
        <v>175</v>
      </c>
      <c r="B138" s="206"/>
      <c r="C138" s="206"/>
      <c r="D138" s="13" t="s">
        <v>21</v>
      </c>
      <c r="E138" s="14" t="s">
        <v>176</v>
      </c>
      <c r="F138" s="15">
        <v>42075</v>
      </c>
      <c r="G138" s="13" t="s">
        <v>23</v>
      </c>
    </row>
    <row r="139" spans="1:7" ht="25.5">
      <c r="A139" s="206" t="s">
        <v>177</v>
      </c>
      <c r="B139" s="206"/>
      <c r="C139" s="206"/>
      <c r="D139" s="13" t="s">
        <v>21</v>
      </c>
      <c r="E139" s="14" t="s">
        <v>178</v>
      </c>
      <c r="F139" s="15">
        <v>42075</v>
      </c>
      <c r="G139" s="13" t="s">
        <v>23</v>
      </c>
    </row>
    <row r="140" spans="1:7" ht="25.5">
      <c r="A140" s="206" t="s">
        <v>179</v>
      </c>
      <c r="B140" s="206"/>
      <c r="C140" s="206"/>
      <c r="D140" s="13" t="s">
        <v>21</v>
      </c>
      <c r="E140" s="14" t="s">
        <v>180</v>
      </c>
      <c r="F140" s="15">
        <v>42075</v>
      </c>
      <c r="G140" s="13" t="s">
        <v>23</v>
      </c>
    </row>
    <row r="141" spans="1:7" ht="33.75">
      <c r="A141" s="206" t="s">
        <v>181</v>
      </c>
      <c r="B141" s="206"/>
      <c r="C141" s="206"/>
      <c r="D141" s="13" t="s">
        <v>21</v>
      </c>
      <c r="E141" s="14" t="s">
        <v>182</v>
      </c>
      <c r="F141" s="15">
        <v>41345</v>
      </c>
      <c r="G141" s="13" t="s">
        <v>23</v>
      </c>
    </row>
    <row r="142" spans="1:7" ht="25.5">
      <c r="A142" s="207" t="s">
        <v>183</v>
      </c>
      <c r="B142" s="207"/>
      <c r="C142" s="207"/>
      <c r="D142" s="23" t="s">
        <v>21</v>
      </c>
      <c r="E142" s="24" t="s">
        <v>184</v>
      </c>
      <c r="F142" s="23"/>
      <c r="G142" s="23" t="s">
        <v>23</v>
      </c>
    </row>
    <row r="143" spans="1:7">
      <c r="A143" s="35"/>
      <c r="B143" s="35"/>
      <c r="C143" s="35"/>
      <c r="D143" s="35"/>
      <c r="E143" s="35"/>
      <c r="F143" s="35"/>
      <c r="G143" s="35"/>
    </row>
    <row r="144" spans="1:7">
      <c r="A144" s="41"/>
      <c r="B144" s="9"/>
      <c r="C144" s="9"/>
      <c r="D144" s="9"/>
      <c r="E144" s="9"/>
      <c r="F144" s="9"/>
      <c r="G144" s="9"/>
    </row>
    <row r="145" spans="1:7" ht="13.5">
      <c r="A145" s="199" t="s">
        <v>314</v>
      </c>
      <c r="B145" s="199"/>
      <c r="C145" s="199"/>
      <c r="D145" s="36"/>
      <c r="E145" s="36"/>
      <c r="F145" s="36"/>
      <c r="G145" s="36"/>
    </row>
    <row r="146" spans="1:7" ht="27">
      <c r="A146" s="200" t="s">
        <v>63</v>
      </c>
      <c r="B146" s="200"/>
      <c r="C146" s="200"/>
      <c r="D146" s="37" t="s">
        <v>16</v>
      </c>
      <c r="E146" s="37" t="s">
        <v>17</v>
      </c>
      <c r="F146" s="37" t="s">
        <v>18</v>
      </c>
      <c r="G146" s="37" t="s">
        <v>19</v>
      </c>
    </row>
    <row r="147" spans="1:7" ht="50.25" customHeight="1">
      <c r="A147" s="206" t="s">
        <v>185</v>
      </c>
      <c r="B147" s="206"/>
      <c r="C147" s="206"/>
      <c r="D147" s="13" t="s">
        <v>21</v>
      </c>
      <c r="E147" s="14" t="s">
        <v>186</v>
      </c>
      <c r="F147" s="15">
        <v>42170</v>
      </c>
      <c r="G147" s="13" t="s">
        <v>23</v>
      </c>
    </row>
    <row r="148" spans="1:7" ht="25.5">
      <c r="A148" s="206" t="s">
        <v>187</v>
      </c>
      <c r="B148" s="206"/>
      <c r="C148" s="206"/>
      <c r="D148" s="13" t="s">
        <v>21</v>
      </c>
      <c r="E148" s="14" t="s">
        <v>188</v>
      </c>
      <c r="F148" s="15">
        <v>42170</v>
      </c>
      <c r="G148" s="13" t="s">
        <v>23</v>
      </c>
    </row>
    <row r="149" spans="1:7" ht="25.5">
      <c r="A149" s="207" t="s">
        <v>189</v>
      </c>
      <c r="B149" s="207"/>
      <c r="C149" s="207"/>
      <c r="D149" s="23" t="s">
        <v>21</v>
      </c>
      <c r="E149" s="24" t="s">
        <v>190</v>
      </c>
      <c r="F149" s="25">
        <v>42170</v>
      </c>
      <c r="G149" s="23" t="s">
        <v>23</v>
      </c>
    </row>
    <row r="150" spans="1:7" ht="12.75">
      <c r="A150" s="39"/>
      <c r="B150" s="39"/>
      <c r="C150" s="39"/>
      <c r="D150" s="27"/>
      <c r="E150" s="28"/>
      <c r="F150" s="29"/>
      <c r="G150" s="27"/>
    </row>
    <row r="151" spans="1:7" ht="13.5">
      <c r="A151" s="199" t="s">
        <v>307</v>
      </c>
      <c r="B151" s="199"/>
      <c r="C151" s="199"/>
      <c r="D151" s="36"/>
      <c r="E151" s="36"/>
      <c r="F151" s="36"/>
      <c r="G151" s="36"/>
    </row>
    <row r="152" spans="1:7" ht="27">
      <c r="A152" s="200" t="s">
        <v>63</v>
      </c>
      <c r="B152" s="200"/>
      <c r="C152" s="200"/>
      <c r="D152" s="37" t="s">
        <v>16</v>
      </c>
      <c r="E152" s="37" t="s">
        <v>17</v>
      </c>
      <c r="F152" s="37" t="s">
        <v>18</v>
      </c>
      <c r="G152" s="37" t="s">
        <v>19</v>
      </c>
    </row>
    <row r="153" spans="1:7" ht="50.25" customHeight="1">
      <c r="A153" s="212" t="s">
        <v>191</v>
      </c>
      <c r="B153" s="212"/>
      <c r="C153" s="212"/>
      <c r="D153" s="13" t="s">
        <v>21</v>
      </c>
      <c r="E153" s="14" t="s">
        <v>192</v>
      </c>
      <c r="F153" s="13" t="s">
        <v>193</v>
      </c>
      <c r="G153" s="13" t="s">
        <v>23</v>
      </c>
    </row>
    <row r="154" spans="1:7" ht="45.75" customHeight="1">
      <c r="A154" s="214" t="s">
        <v>194</v>
      </c>
      <c r="B154" s="214"/>
      <c r="C154" s="214"/>
      <c r="D154" s="13" t="s">
        <v>21</v>
      </c>
      <c r="E154" s="14" t="s">
        <v>195</v>
      </c>
      <c r="F154" s="13" t="s">
        <v>193</v>
      </c>
      <c r="G154" s="13" t="s">
        <v>23</v>
      </c>
    </row>
    <row r="155" spans="1:7" ht="25.5">
      <c r="A155" s="212" t="s">
        <v>196</v>
      </c>
      <c r="B155" s="212"/>
      <c r="C155" s="212"/>
      <c r="D155" s="13" t="s">
        <v>21</v>
      </c>
      <c r="E155" s="14" t="s">
        <v>197</v>
      </c>
      <c r="F155" s="13" t="s">
        <v>193</v>
      </c>
      <c r="G155" s="13" t="s">
        <v>23</v>
      </c>
    </row>
    <row r="156" spans="1:7" ht="25.5">
      <c r="A156" s="212" t="s">
        <v>198</v>
      </c>
      <c r="B156" s="212"/>
      <c r="C156" s="212"/>
      <c r="D156" s="13" t="s">
        <v>21</v>
      </c>
      <c r="E156" s="14" t="s">
        <v>145</v>
      </c>
      <c r="F156" s="13" t="s">
        <v>193</v>
      </c>
      <c r="G156" s="13" t="s">
        <v>23</v>
      </c>
    </row>
    <row r="157" spans="1:7" ht="25.5">
      <c r="A157" s="213" t="s">
        <v>199</v>
      </c>
      <c r="B157" s="213"/>
      <c r="C157" s="213"/>
      <c r="D157" s="23" t="s">
        <v>21</v>
      </c>
      <c r="E157" s="24" t="s">
        <v>197</v>
      </c>
      <c r="F157" s="23" t="s">
        <v>193</v>
      </c>
      <c r="G157" s="23" t="s">
        <v>23</v>
      </c>
    </row>
    <row r="158" spans="1:7" ht="12.75">
      <c r="A158" s="42"/>
      <c r="B158" s="42"/>
      <c r="C158" s="42"/>
      <c r="D158" s="27"/>
      <c r="E158" s="28"/>
      <c r="F158" s="27"/>
      <c r="G158" s="27"/>
    </row>
    <row r="159" spans="1:7" ht="12.75">
      <c r="A159" s="43"/>
      <c r="B159" s="43"/>
      <c r="C159" s="43"/>
      <c r="D159" s="31"/>
      <c r="E159" s="32"/>
      <c r="F159" s="31"/>
      <c r="G159" s="31"/>
    </row>
    <row r="160" spans="1:7" ht="13.5">
      <c r="A160" s="199" t="s">
        <v>200</v>
      </c>
      <c r="B160" s="199"/>
      <c r="C160" s="199"/>
      <c r="D160" s="199"/>
      <c r="E160" s="199"/>
      <c r="F160" s="36"/>
      <c r="G160" s="36"/>
    </row>
    <row r="161" spans="1:7" ht="27">
      <c r="A161" s="200" t="s">
        <v>63</v>
      </c>
      <c r="B161" s="200"/>
      <c r="C161" s="200"/>
      <c r="D161" s="37" t="s">
        <v>16</v>
      </c>
      <c r="E161" s="37" t="s">
        <v>17</v>
      </c>
      <c r="F161" s="37" t="s">
        <v>18</v>
      </c>
      <c r="G161" s="37" t="s">
        <v>19</v>
      </c>
    </row>
    <row r="162" spans="1:7" ht="49.5" customHeight="1">
      <c r="A162" s="207" t="s">
        <v>201</v>
      </c>
      <c r="B162" s="207"/>
      <c r="C162" s="207"/>
      <c r="D162" s="23" t="s">
        <v>141</v>
      </c>
      <c r="E162" s="24" t="s">
        <v>202</v>
      </c>
      <c r="F162" s="23" t="s">
        <v>193</v>
      </c>
      <c r="G162" s="23" t="s">
        <v>23</v>
      </c>
    </row>
    <row r="163" spans="1:7" ht="18" customHeight="1">
      <c r="A163" s="39"/>
      <c r="B163" s="39"/>
      <c r="C163" s="39"/>
      <c r="D163" s="27"/>
      <c r="E163" s="28"/>
      <c r="F163" s="27"/>
      <c r="G163" s="27"/>
    </row>
    <row r="164" spans="1:7" ht="13.5">
      <c r="A164" s="199" t="s">
        <v>308</v>
      </c>
      <c r="B164" s="199"/>
      <c r="C164" s="199"/>
      <c r="D164" s="36"/>
      <c r="E164" s="36"/>
      <c r="F164" s="36"/>
      <c r="G164" s="36"/>
    </row>
    <row r="165" spans="1:7" ht="27">
      <c r="A165" s="200" t="s">
        <v>63</v>
      </c>
      <c r="B165" s="200"/>
      <c r="C165" s="200"/>
      <c r="D165" s="37" t="s">
        <v>16</v>
      </c>
      <c r="E165" s="37" t="s">
        <v>17</v>
      </c>
      <c r="F165" s="37" t="s">
        <v>18</v>
      </c>
      <c r="G165" s="37" t="s">
        <v>19</v>
      </c>
    </row>
    <row r="166" spans="1:7" ht="33.75" customHeight="1">
      <c r="A166" s="206" t="s">
        <v>203</v>
      </c>
      <c r="B166" s="206"/>
      <c r="C166" s="206"/>
      <c r="D166" s="13" t="s">
        <v>204</v>
      </c>
      <c r="E166" s="14" t="s">
        <v>205</v>
      </c>
      <c r="F166" s="13" t="s">
        <v>193</v>
      </c>
      <c r="G166" s="13" t="s">
        <v>23</v>
      </c>
    </row>
    <row r="167" spans="1:7" ht="33.75">
      <c r="A167" s="206" t="s">
        <v>206</v>
      </c>
      <c r="B167" s="206"/>
      <c r="C167" s="206"/>
      <c r="D167" s="13" t="s">
        <v>21</v>
      </c>
      <c r="E167" s="14" t="s">
        <v>207</v>
      </c>
      <c r="F167" s="15">
        <v>42635</v>
      </c>
      <c r="G167" s="13" t="s">
        <v>23</v>
      </c>
    </row>
    <row r="168" spans="1:7" ht="45">
      <c r="A168" s="206" t="s">
        <v>208</v>
      </c>
      <c r="B168" s="206"/>
      <c r="C168" s="206"/>
      <c r="D168" s="13" t="s">
        <v>209</v>
      </c>
      <c r="E168" s="14" t="s">
        <v>210</v>
      </c>
      <c r="F168" s="15">
        <v>42927</v>
      </c>
      <c r="G168" s="13" t="s">
        <v>23</v>
      </c>
    </row>
    <row r="169" spans="1:7" ht="33.75">
      <c r="A169" s="206" t="s">
        <v>211</v>
      </c>
      <c r="B169" s="206"/>
      <c r="C169" s="206"/>
      <c r="D169" s="13" t="s">
        <v>209</v>
      </c>
      <c r="E169" s="14" t="s">
        <v>212</v>
      </c>
      <c r="F169" s="15">
        <v>41292</v>
      </c>
      <c r="G169" s="13" t="s">
        <v>23</v>
      </c>
    </row>
    <row r="170" spans="1:7" ht="25.5">
      <c r="A170" s="206" t="s">
        <v>213</v>
      </c>
      <c r="B170" s="206"/>
      <c r="C170" s="206"/>
      <c r="D170" s="13" t="s">
        <v>209</v>
      </c>
      <c r="E170" s="14" t="s">
        <v>214</v>
      </c>
      <c r="F170" s="15">
        <v>42667</v>
      </c>
      <c r="G170" s="13" t="s">
        <v>23</v>
      </c>
    </row>
    <row r="171" spans="1:7" ht="25.5">
      <c r="A171" s="206" t="s">
        <v>215</v>
      </c>
      <c r="B171" s="206"/>
      <c r="C171" s="206"/>
      <c r="D171" s="13" t="s">
        <v>209</v>
      </c>
      <c r="E171" s="14" t="s">
        <v>216</v>
      </c>
      <c r="F171" s="15">
        <v>42697</v>
      </c>
      <c r="G171" s="13" t="s">
        <v>23</v>
      </c>
    </row>
    <row r="172" spans="1:7" ht="33.75">
      <c r="A172" s="206" t="s">
        <v>217</v>
      </c>
      <c r="B172" s="206"/>
      <c r="C172" s="206"/>
      <c r="D172" s="13" t="s">
        <v>209</v>
      </c>
      <c r="E172" s="14" t="s">
        <v>218</v>
      </c>
      <c r="F172" s="15">
        <v>41244</v>
      </c>
      <c r="G172" s="13" t="s">
        <v>23</v>
      </c>
    </row>
    <row r="173" spans="1:7" ht="25.5">
      <c r="A173" s="206" t="s">
        <v>219</v>
      </c>
      <c r="B173" s="206"/>
      <c r="C173" s="206"/>
      <c r="D173" s="13" t="s">
        <v>21</v>
      </c>
      <c r="E173" s="14" t="s">
        <v>220</v>
      </c>
      <c r="F173" s="15">
        <v>42703</v>
      </c>
      <c r="G173" s="13" t="s">
        <v>23</v>
      </c>
    </row>
    <row r="174" spans="1:7" ht="25.5">
      <c r="A174" s="206" t="s">
        <v>221</v>
      </c>
      <c r="B174" s="206"/>
      <c r="C174" s="206"/>
      <c r="D174" s="13" t="s">
        <v>21</v>
      </c>
      <c r="E174" s="14" t="s">
        <v>222</v>
      </c>
      <c r="F174" s="15">
        <v>42718</v>
      </c>
      <c r="G174" s="13" t="s">
        <v>23</v>
      </c>
    </row>
    <row r="175" spans="1:7" ht="25.5">
      <c r="A175" s="206" t="s">
        <v>223</v>
      </c>
      <c r="B175" s="206"/>
      <c r="C175" s="206"/>
      <c r="D175" s="13" t="s">
        <v>21</v>
      </c>
      <c r="E175" s="14" t="s">
        <v>224</v>
      </c>
      <c r="F175" s="15">
        <v>42698</v>
      </c>
      <c r="G175" s="13" t="s">
        <v>23</v>
      </c>
    </row>
    <row r="176" spans="1:7" ht="25.5">
      <c r="A176" s="206" t="s">
        <v>225</v>
      </c>
      <c r="B176" s="206"/>
      <c r="C176" s="206"/>
      <c r="D176" s="13" t="s">
        <v>21</v>
      </c>
      <c r="E176" s="14" t="s">
        <v>226</v>
      </c>
      <c r="F176" s="15">
        <v>42732</v>
      </c>
      <c r="G176" s="13" t="s">
        <v>23</v>
      </c>
    </row>
    <row r="177" spans="1:7" ht="33.75">
      <c r="A177" s="206" t="s">
        <v>227</v>
      </c>
      <c r="B177" s="206"/>
      <c r="C177" s="206"/>
      <c r="D177" s="13" t="s">
        <v>21</v>
      </c>
      <c r="E177" s="14" t="s">
        <v>228</v>
      </c>
      <c r="F177" s="15">
        <v>42930</v>
      </c>
      <c r="G177" s="13" t="s">
        <v>23</v>
      </c>
    </row>
    <row r="178" spans="1:7" ht="25.5">
      <c r="A178" s="206" t="s">
        <v>229</v>
      </c>
      <c r="B178" s="206"/>
      <c r="C178" s="206"/>
      <c r="D178" s="13" t="s">
        <v>21</v>
      </c>
      <c r="E178" s="14" t="s">
        <v>230</v>
      </c>
      <c r="F178" s="15">
        <v>42958</v>
      </c>
      <c r="G178" s="13" t="s">
        <v>23</v>
      </c>
    </row>
    <row r="179" spans="1:7" ht="25.5">
      <c r="A179" s="206" t="s">
        <v>231</v>
      </c>
      <c r="B179" s="206"/>
      <c r="C179" s="206"/>
      <c r="D179" s="13" t="s">
        <v>21</v>
      </c>
      <c r="E179" s="14" t="s">
        <v>232</v>
      </c>
      <c r="F179" s="13" t="s">
        <v>233</v>
      </c>
      <c r="G179" s="13" t="s">
        <v>23</v>
      </c>
    </row>
    <row r="180" spans="1:7" ht="25.5">
      <c r="A180" s="207" t="s">
        <v>234</v>
      </c>
      <c r="B180" s="207"/>
      <c r="C180" s="207"/>
      <c r="D180" s="23" t="s">
        <v>21</v>
      </c>
      <c r="E180" s="24" t="s">
        <v>235</v>
      </c>
      <c r="F180" s="23" t="s">
        <v>236</v>
      </c>
      <c r="G180" s="23" t="s">
        <v>23</v>
      </c>
    </row>
    <row r="181" spans="1:7" ht="12.75">
      <c r="A181" s="39"/>
      <c r="B181" s="39"/>
      <c r="C181" s="39"/>
      <c r="D181" s="27"/>
      <c r="E181" s="28"/>
      <c r="F181" s="27"/>
      <c r="G181" s="27"/>
    </row>
    <row r="182" spans="1:7" ht="12.75">
      <c r="A182" s="44"/>
      <c r="B182" s="44"/>
      <c r="C182" s="44"/>
      <c r="D182" s="31"/>
      <c r="E182" s="32"/>
      <c r="F182" s="31"/>
      <c r="G182" s="31"/>
    </row>
    <row r="183" spans="1:7" ht="13.5">
      <c r="A183" s="199" t="s">
        <v>315</v>
      </c>
      <c r="B183" s="199"/>
      <c r="C183" s="199"/>
      <c r="D183" s="36"/>
      <c r="E183" s="36"/>
      <c r="F183" s="36"/>
      <c r="G183" s="36"/>
    </row>
    <row r="184" spans="1:7" ht="27">
      <c r="A184" s="200" t="s">
        <v>15</v>
      </c>
      <c r="B184" s="200"/>
      <c r="C184" s="200"/>
      <c r="D184" s="37" t="s">
        <v>16</v>
      </c>
      <c r="E184" s="37" t="s">
        <v>17</v>
      </c>
      <c r="F184" s="37" t="s">
        <v>18</v>
      </c>
      <c r="G184" s="37" t="s">
        <v>19</v>
      </c>
    </row>
    <row r="185" spans="1:7" ht="22.5">
      <c r="A185" s="202" t="s">
        <v>237</v>
      </c>
      <c r="B185" s="202"/>
      <c r="C185" s="202"/>
      <c r="D185" s="13" t="s">
        <v>141</v>
      </c>
      <c r="E185" s="14" t="s">
        <v>238</v>
      </c>
      <c r="F185" s="13" t="s">
        <v>193</v>
      </c>
      <c r="G185" s="13" t="s">
        <v>23</v>
      </c>
    </row>
    <row r="186" spans="1:7" ht="33.75">
      <c r="A186" s="201" t="s">
        <v>239</v>
      </c>
      <c r="B186" s="201"/>
      <c r="C186" s="201"/>
      <c r="D186" s="13" t="s">
        <v>21</v>
      </c>
      <c r="E186" s="14" t="s">
        <v>240</v>
      </c>
      <c r="F186" s="15">
        <v>42886</v>
      </c>
      <c r="G186" s="13" t="s">
        <v>23</v>
      </c>
    </row>
    <row r="187" spans="1:7" ht="26.25" customHeight="1">
      <c r="A187" s="202" t="s">
        <v>241</v>
      </c>
      <c r="B187" s="202"/>
      <c r="C187" s="202"/>
      <c r="D187" s="201" t="s">
        <v>21</v>
      </c>
      <c r="E187" s="210" t="s">
        <v>242</v>
      </c>
      <c r="F187" s="15">
        <v>43048</v>
      </c>
      <c r="G187" s="13" t="s">
        <v>23</v>
      </c>
    </row>
    <row r="188" spans="1:7" ht="15.75" customHeight="1">
      <c r="A188" s="203"/>
      <c r="B188" s="203"/>
      <c r="C188" s="203"/>
      <c r="D188" s="204"/>
      <c r="E188" s="211"/>
      <c r="F188" s="25"/>
      <c r="G188" s="23"/>
    </row>
    <row r="189" spans="1:7" ht="12.75">
      <c r="A189" s="45"/>
      <c r="B189" s="35"/>
      <c r="C189" s="35"/>
      <c r="D189" s="35"/>
      <c r="E189" s="35"/>
      <c r="F189" s="35"/>
      <c r="G189" s="35"/>
    </row>
    <row r="190" spans="1:7" ht="12.75">
      <c r="A190" s="46"/>
      <c r="B190" s="9"/>
      <c r="C190" s="9"/>
      <c r="D190" s="9"/>
      <c r="E190" s="9"/>
      <c r="F190" s="9"/>
      <c r="G190" s="9"/>
    </row>
    <row r="191" spans="1:7" ht="13.5">
      <c r="A191" s="199" t="s">
        <v>316</v>
      </c>
      <c r="B191" s="199"/>
      <c r="C191" s="199"/>
      <c r="D191" s="36"/>
      <c r="E191" s="36"/>
      <c r="F191" s="36"/>
      <c r="G191" s="36"/>
    </row>
    <row r="192" spans="1:7" ht="27">
      <c r="A192" s="200" t="s">
        <v>15</v>
      </c>
      <c r="B192" s="200"/>
      <c r="C192" s="200"/>
      <c r="D192" s="37" t="s">
        <v>16</v>
      </c>
      <c r="E192" s="37" t="s">
        <v>243</v>
      </c>
      <c r="F192" s="37" t="s">
        <v>18</v>
      </c>
      <c r="G192" s="37" t="s">
        <v>19</v>
      </c>
    </row>
    <row r="193" spans="1:7" ht="25.5">
      <c r="A193" s="206" t="s">
        <v>244</v>
      </c>
      <c r="B193" s="206"/>
      <c r="C193" s="206"/>
      <c r="D193" s="13" t="s">
        <v>21</v>
      </c>
      <c r="E193" s="14" t="s">
        <v>245</v>
      </c>
      <c r="F193" s="15">
        <v>43041</v>
      </c>
      <c r="G193" s="13" t="s">
        <v>23</v>
      </c>
    </row>
    <row r="194" spans="1:7" ht="25.5">
      <c r="A194" s="202" t="s">
        <v>246</v>
      </c>
      <c r="B194" s="202"/>
      <c r="C194" s="202"/>
      <c r="D194" s="13" t="s">
        <v>21</v>
      </c>
      <c r="E194" s="14" t="s">
        <v>247</v>
      </c>
      <c r="F194" s="15">
        <v>43041</v>
      </c>
      <c r="G194" s="13" t="s">
        <v>23</v>
      </c>
    </row>
    <row r="195" spans="1:7" ht="25.5">
      <c r="A195" s="203" t="s">
        <v>248</v>
      </c>
      <c r="B195" s="203"/>
      <c r="C195" s="203"/>
      <c r="D195" s="23" t="s">
        <v>249</v>
      </c>
      <c r="E195" s="24" t="s">
        <v>250</v>
      </c>
      <c r="F195" s="25">
        <v>43041</v>
      </c>
      <c r="G195" s="23" t="s">
        <v>23</v>
      </c>
    </row>
    <row r="196" spans="1:7" ht="12.75">
      <c r="A196" s="45"/>
      <c r="B196" s="35"/>
      <c r="C196" s="35"/>
      <c r="D196" s="35"/>
      <c r="E196" s="35"/>
      <c r="F196" s="35"/>
      <c r="G196" s="35"/>
    </row>
    <row r="197" spans="1:7" ht="12.75">
      <c r="A197" s="46"/>
      <c r="B197" s="9"/>
      <c r="C197" s="9"/>
      <c r="D197" s="9"/>
      <c r="E197" s="9"/>
      <c r="F197" s="9"/>
      <c r="G197" s="9"/>
    </row>
    <row r="198" spans="1:7" ht="13.5">
      <c r="A198" s="199" t="s">
        <v>319</v>
      </c>
      <c r="B198" s="199"/>
      <c r="C198" s="199"/>
      <c r="D198" s="36"/>
      <c r="E198" s="36"/>
      <c r="F198" s="36"/>
      <c r="G198" s="36"/>
    </row>
    <row r="199" spans="1:7" ht="27">
      <c r="A199" s="200" t="s">
        <v>15</v>
      </c>
      <c r="B199" s="200"/>
      <c r="C199" s="200"/>
      <c r="D199" s="37" t="s">
        <v>16</v>
      </c>
      <c r="E199" s="37" t="s">
        <v>243</v>
      </c>
      <c r="F199" s="37" t="s">
        <v>18</v>
      </c>
      <c r="G199" s="37" t="s">
        <v>19</v>
      </c>
    </row>
    <row r="200" spans="1:7" ht="25.5">
      <c r="A200" s="203" t="s">
        <v>251</v>
      </c>
      <c r="B200" s="203"/>
      <c r="C200" s="203"/>
      <c r="D200" s="23" t="s">
        <v>249</v>
      </c>
      <c r="E200" s="24" t="s">
        <v>252</v>
      </c>
      <c r="F200" s="25">
        <v>43041</v>
      </c>
      <c r="G200" s="23" t="s">
        <v>23</v>
      </c>
    </row>
    <row r="201" spans="1:7" ht="12.75">
      <c r="A201" s="45"/>
      <c r="B201" s="35"/>
      <c r="C201" s="35"/>
      <c r="D201" s="35"/>
      <c r="E201" s="35"/>
      <c r="F201" s="35"/>
      <c r="G201" s="35"/>
    </row>
    <row r="202" spans="1:7" ht="12.75">
      <c r="A202" s="46"/>
      <c r="B202" s="9"/>
      <c r="C202" s="9"/>
      <c r="D202" s="9"/>
      <c r="E202" s="9"/>
      <c r="F202" s="9"/>
      <c r="G202" s="9"/>
    </row>
    <row r="203" spans="1:7" ht="13.5">
      <c r="A203" s="199" t="s">
        <v>320</v>
      </c>
      <c r="B203" s="199"/>
      <c r="C203" s="199"/>
      <c r="D203" s="199"/>
      <c r="E203" s="199"/>
      <c r="F203" s="36"/>
      <c r="G203" s="36"/>
    </row>
    <row r="204" spans="1:7" ht="27">
      <c r="A204" s="200" t="s">
        <v>15</v>
      </c>
      <c r="B204" s="200"/>
      <c r="C204" s="200"/>
      <c r="D204" s="37" t="s">
        <v>16</v>
      </c>
      <c r="E204" s="37" t="s">
        <v>243</v>
      </c>
      <c r="F204" s="37" t="s">
        <v>18</v>
      </c>
      <c r="G204" s="37" t="s">
        <v>19</v>
      </c>
    </row>
    <row r="205" spans="1:7" ht="50.25" customHeight="1">
      <c r="A205" s="208" t="s">
        <v>253</v>
      </c>
      <c r="B205" s="208"/>
      <c r="C205" s="208"/>
      <c r="D205" s="13" t="s">
        <v>254</v>
      </c>
      <c r="E205" s="14" t="s">
        <v>255</v>
      </c>
      <c r="F205" s="47">
        <v>43048</v>
      </c>
      <c r="G205" s="13" t="s">
        <v>23</v>
      </c>
    </row>
    <row r="206" spans="1:7" ht="66.75" customHeight="1">
      <c r="A206" s="209" t="s">
        <v>256</v>
      </c>
      <c r="B206" s="209"/>
      <c r="C206" s="209"/>
      <c r="D206" s="23" t="s">
        <v>249</v>
      </c>
      <c r="E206" s="24" t="s">
        <v>257</v>
      </c>
      <c r="F206" s="48">
        <v>43048</v>
      </c>
      <c r="G206" s="23" t="s">
        <v>23</v>
      </c>
    </row>
    <row r="207" spans="1:7" ht="12.75">
      <c r="A207" s="45"/>
      <c r="B207" s="35"/>
      <c r="C207" s="35"/>
      <c r="D207" s="35"/>
      <c r="E207" s="35"/>
      <c r="F207" s="35"/>
      <c r="G207" s="35"/>
    </row>
    <row r="208" spans="1:7" ht="12.75">
      <c r="A208" s="46"/>
      <c r="B208" s="9"/>
      <c r="C208" s="9"/>
      <c r="D208" s="9"/>
      <c r="E208" s="9"/>
      <c r="F208" s="9"/>
      <c r="G208" s="9"/>
    </row>
    <row r="209" spans="1:7" ht="12.75">
      <c r="A209" s="46"/>
      <c r="B209" s="9"/>
      <c r="C209" s="9"/>
      <c r="D209" s="9"/>
      <c r="E209" s="9"/>
      <c r="F209" s="9"/>
      <c r="G209" s="9"/>
    </row>
    <row r="210" spans="1:7" ht="12.75">
      <c r="A210" s="46"/>
      <c r="B210" s="9"/>
      <c r="C210" s="9"/>
      <c r="D210" s="9"/>
      <c r="E210" s="9"/>
      <c r="F210" s="9"/>
      <c r="G210" s="9"/>
    </row>
    <row r="211" spans="1:7" ht="12.75">
      <c r="A211" s="46"/>
      <c r="B211" s="9"/>
      <c r="C211" s="9"/>
      <c r="D211" s="9"/>
      <c r="E211" s="9"/>
      <c r="F211" s="9"/>
      <c r="G211" s="9"/>
    </row>
    <row r="212" spans="1:7" ht="13.5">
      <c r="A212" s="199" t="s">
        <v>321</v>
      </c>
      <c r="B212" s="199"/>
      <c r="C212" s="199"/>
      <c r="D212" s="36"/>
      <c r="E212" s="36"/>
      <c r="F212" s="36"/>
      <c r="G212" s="36"/>
    </row>
    <row r="213" spans="1:7" ht="27">
      <c r="A213" s="200" t="s">
        <v>15</v>
      </c>
      <c r="B213" s="200"/>
      <c r="C213" s="200"/>
      <c r="D213" s="37" t="s">
        <v>16</v>
      </c>
      <c r="E213" s="37" t="s">
        <v>243</v>
      </c>
      <c r="F213" s="37" t="s">
        <v>18</v>
      </c>
      <c r="G213" s="37" t="s">
        <v>19</v>
      </c>
    </row>
    <row r="214" spans="1:7" ht="50.25" customHeight="1">
      <c r="A214" s="206" t="s">
        <v>258</v>
      </c>
      <c r="B214" s="206"/>
      <c r="C214" s="206"/>
      <c r="D214" s="13" t="s">
        <v>141</v>
      </c>
      <c r="E214" s="14" t="s">
        <v>257</v>
      </c>
      <c r="F214" s="15">
        <v>43048</v>
      </c>
      <c r="G214" s="13" t="s">
        <v>23</v>
      </c>
    </row>
    <row r="215" spans="1:7" ht="33.75">
      <c r="A215" s="206" t="s">
        <v>259</v>
      </c>
      <c r="B215" s="206"/>
      <c r="C215" s="206"/>
      <c r="D215" s="13" t="s">
        <v>249</v>
      </c>
      <c r="E215" s="14" t="s">
        <v>260</v>
      </c>
      <c r="F215" s="13" t="s">
        <v>193</v>
      </c>
      <c r="G215" s="13" t="s">
        <v>23</v>
      </c>
    </row>
    <row r="216" spans="1:7" ht="25.5">
      <c r="A216" s="202" t="s">
        <v>261</v>
      </c>
      <c r="B216" s="202"/>
      <c r="C216" s="202"/>
      <c r="D216" s="13" t="s">
        <v>249</v>
      </c>
      <c r="E216" s="14" t="s">
        <v>262</v>
      </c>
      <c r="F216" s="15">
        <v>42787</v>
      </c>
      <c r="G216" s="13" t="s">
        <v>23</v>
      </c>
    </row>
    <row r="217" spans="1:7" ht="25.5">
      <c r="A217" s="206" t="s">
        <v>263</v>
      </c>
      <c r="B217" s="206"/>
      <c r="C217" s="206"/>
      <c r="D217" s="13" t="s">
        <v>249</v>
      </c>
      <c r="E217" s="14" t="s">
        <v>264</v>
      </c>
      <c r="F217" s="15">
        <v>42736</v>
      </c>
      <c r="G217" s="13" t="s">
        <v>23</v>
      </c>
    </row>
    <row r="218" spans="1:7" ht="25.5">
      <c r="A218" s="206" t="s">
        <v>265</v>
      </c>
      <c r="B218" s="206"/>
      <c r="C218" s="206"/>
      <c r="D218" s="13" t="s">
        <v>249</v>
      </c>
      <c r="E218" s="14" t="s">
        <v>266</v>
      </c>
      <c r="F218" s="15">
        <v>42736</v>
      </c>
      <c r="G218" s="13" t="s">
        <v>23</v>
      </c>
    </row>
    <row r="219" spans="1:7" ht="25.5">
      <c r="A219" s="206" t="s">
        <v>267</v>
      </c>
      <c r="B219" s="206"/>
      <c r="C219" s="206"/>
      <c r="D219" s="13" t="s">
        <v>249</v>
      </c>
      <c r="E219" s="14" t="s">
        <v>268</v>
      </c>
      <c r="F219" s="15">
        <v>42736</v>
      </c>
      <c r="G219" s="13" t="s">
        <v>23</v>
      </c>
    </row>
    <row r="220" spans="1:7" ht="25.5">
      <c r="A220" s="206" t="s">
        <v>269</v>
      </c>
      <c r="B220" s="206"/>
      <c r="C220" s="206"/>
      <c r="D220" s="13" t="s">
        <v>249</v>
      </c>
      <c r="E220" s="14" t="s">
        <v>270</v>
      </c>
      <c r="F220" s="15">
        <v>42736</v>
      </c>
      <c r="G220" s="13" t="s">
        <v>23</v>
      </c>
    </row>
    <row r="221" spans="1:7" ht="25.5">
      <c r="A221" s="202" t="s">
        <v>271</v>
      </c>
      <c r="B221" s="202"/>
      <c r="C221" s="202"/>
      <c r="D221" s="13" t="s">
        <v>249</v>
      </c>
      <c r="E221" s="14" t="s">
        <v>272</v>
      </c>
      <c r="F221" s="15">
        <v>42736</v>
      </c>
      <c r="G221" s="13" t="s">
        <v>23</v>
      </c>
    </row>
    <row r="222" spans="1:7" ht="50.25" customHeight="1">
      <c r="A222" s="206" t="s">
        <v>273</v>
      </c>
      <c r="B222" s="206"/>
      <c r="C222" s="206"/>
      <c r="D222" s="13" t="s">
        <v>249</v>
      </c>
      <c r="E222" s="14" t="s">
        <v>274</v>
      </c>
      <c r="F222" s="15">
        <v>42736</v>
      </c>
      <c r="G222" s="13" t="s">
        <v>23</v>
      </c>
    </row>
    <row r="223" spans="1:7" ht="22.5">
      <c r="A223" s="206" t="s">
        <v>275</v>
      </c>
      <c r="B223" s="206"/>
      <c r="C223" s="206"/>
      <c r="D223" s="13"/>
      <c r="E223" s="14" t="s">
        <v>276</v>
      </c>
      <c r="F223" s="13"/>
      <c r="G223" s="13"/>
    </row>
    <row r="224" spans="1:7" ht="25.5">
      <c r="A224" s="207" t="s">
        <v>277</v>
      </c>
      <c r="B224" s="207"/>
      <c r="C224" s="207"/>
      <c r="D224" s="23" t="s">
        <v>249</v>
      </c>
      <c r="E224" s="24" t="s">
        <v>278</v>
      </c>
      <c r="F224" s="25">
        <v>42736</v>
      </c>
      <c r="G224" s="23" t="s">
        <v>23</v>
      </c>
    </row>
    <row r="225" spans="1:7" ht="13.5">
      <c r="A225" s="34"/>
      <c r="B225" s="35"/>
      <c r="C225" s="35"/>
      <c r="D225" s="35"/>
      <c r="E225" s="35"/>
      <c r="F225" s="35"/>
      <c r="G225" s="35"/>
    </row>
    <row r="226" spans="1:7" ht="13.5">
      <c r="A226" s="21"/>
      <c r="B226" s="9"/>
      <c r="C226" s="9"/>
      <c r="D226" s="9"/>
      <c r="E226" s="9"/>
      <c r="F226" s="9"/>
      <c r="G226" s="9"/>
    </row>
    <row r="227" spans="1:7" ht="13.5">
      <c r="A227" s="199" t="s">
        <v>323</v>
      </c>
      <c r="B227" s="199"/>
      <c r="C227" s="199"/>
      <c r="D227" s="36"/>
      <c r="E227" s="36"/>
      <c r="F227" s="36"/>
      <c r="G227" s="36"/>
    </row>
    <row r="228" spans="1:7" ht="27">
      <c r="A228" s="200" t="s">
        <v>15</v>
      </c>
      <c r="B228" s="200"/>
      <c r="C228" s="200"/>
      <c r="D228" s="37" t="s">
        <v>16</v>
      </c>
      <c r="E228" s="37" t="s">
        <v>243</v>
      </c>
      <c r="F228" s="37" t="s">
        <v>18</v>
      </c>
      <c r="G228" s="37" t="s">
        <v>19</v>
      </c>
    </row>
    <row r="229" spans="1:7" ht="33.75">
      <c r="A229" s="202" t="s">
        <v>279</v>
      </c>
      <c r="B229" s="202"/>
      <c r="C229" s="202"/>
      <c r="D229" s="13" t="s">
        <v>21</v>
      </c>
      <c r="E229" s="14" t="s">
        <v>280</v>
      </c>
      <c r="F229" s="15">
        <v>42130</v>
      </c>
      <c r="G229" s="13" t="s">
        <v>150</v>
      </c>
    </row>
    <row r="230" spans="1:7" ht="33.75">
      <c r="A230" s="202" t="s">
        <v>281</v>
      </c>
      <c r="B230" s="202"/>
      <c r="C230" s="202"/>
      <c r="D230" s="13" t="s">
        <v>21</v>
      </c>
      <c r="E230" s="14" t="s">
        <v>282</v>
      </c>
      <c r="F230" s="15">
        <v>43100</v>
      </c>
      <c r="G230" s="13" t="s">
        <v>150</v>
      </c>
    </row>
    <row r="231" spans="1:7" ht="25.5">
      <c r="A231" s="202" t="s">
        <v>283</v>
      </c>
      <c r="B231" s="202"/>
      <c r="C231" s="202"/>
      <c r="D231" s="13" t="s">
        <v>21</v>
      </c>
      <c r="E231" s="14" t="s">
        <v>284</v>
      </c>
      <c r="F231" s="15">
        <v>42130</v>
      </c>
      <c r="G231" s="13" t="s">
        <v>150</v>
      </c>
    </row>
    <row r="232" spans="1:7" ht="25.5">
      <c r="A232" s="203" t="s">
        <v>285</v>
      </c>
      <c r="B232" s="203"/>
      <c r="C232" s="203"/>
      <c r="D232" s="23" t="s">
        <v>21</v>
      </c>
      <c r="E232" s="24" t="s">
        <v>284</v>
      </c>
      <c r="F232" s="25">
        <v>42130</v>
      </c>
      <c r="G232" s="23" t="s">
        <v>150</v>
      </c>
    </row>
    <row r="233" spans="1:7" ht="13.5">
      <c r="A233" s="34"/>
      <c r="B233" s="35"/>
      <c r="C233" s="35"/>
      <c r="D233" s="35"/>
      <c r="E233" s="35"/>
      <c r="F233" s="35"/>
      <c r="G233" s="35"/>
    </row>
    <row r="234" spans="1:7" ht="13.5">
      <c r="A234" s="205"/>
      <c r="B234" s="205"/>
      <c r="C234" s="205"/>
      <c r="D234" s="9"/>
      <c r="E234" s="9"/>
      <c r="F234" s="9"/>
      <c r="G234" s="9"/>
    </row>
    <row r="235" spans="1:7" ht="13.5">
      <c r="A235" s="199" t="s">
        <v>324</v>
      </c>
      <c r="B235" s="199"/>
      <c r="C235" s="199"/>
      <c r="D235" s="36"/>
      <c r="E235" s="36"/>
      <c r="F235" s="36"/>
      <c r="G235" s="36"/>
    </row>
    <row r="236" spans="1:7" ht="27">
      <c r="A236" s="200" t="s">
        <v>15</v>
      </c>
      <c r="B236" s="200"/>
      <c r="C236" s="200"/>
      <c r="D236" s="37" t="s">
        <v>16</v>
      </c>
      <c r="E236" s="37" t="s">
        <v>243</v>
      </c>
      <c r="F236" s="37" t="s">
        <v>18</v>
      </c>
      <c r="G236" s="37" t="s">
        <v>19</v>
      </c>
    </row>
    <row r="237" spans="1:7" ht="25.5">
      <c r="A237" s="206" t="s">
        <v>287</v>
      </c>
      <c r="B237" s="206"/>
      <c r="C237" s="206"/>
      <c r="D237" s="13" t="s">
        <v>21</v>
      </c>
      <c r="E237" s="14" t="s">
        <v>288</v>
      </c>
      <c r="F237" s="15">
        <v>43131</v>
      </c>
      <c r="G237" s="13" t="s">
        <v>150</v>
      </c>
    </row>
    <row r="238" spans="1:7" ht="33.75">
      <c r="A238" s="202" t="s">
        <v>289</v>
      </c>
      <c r="B238" s="202"/>
      <c r="C238" s="202"/>
      <c r="D238" s="13" t="s">
        <v>21</v>
      </c>
      <c r="E238" s="14" t="s">
        <v>290</v>
      </c>
      <c r="F238" s="15">
        <v>43131</v>
      </c>
      <c r="G238" s="13" t="s">
        <v>23</v>
      </c>
    </row>
    <row r="239" spans="1:7" ht="33.75">
      <c r="A239" s="202" t="s">
        <v>291</v>
      </c>
      <c r="B239" s="202"/>
      <c r="C239" s="202"/>
      <c r="D239" s="13" t="s">
        <v>292</v>
      </c>
      <c r="E239" s="14" t="s">
        <v>293</v>
      </c>
      <c r="F239" s="15">
        <v>43131</v>
      </c>
      <c r="G239" s="13" t="s">
        <v>23</v>
      </c>
    </row>
    <row r="240" spans="1:7" ht="33.75">
      <c r="A240" s="202" t="s">
        <v>294</v>
      </c>
      <c r="B240" s="202"/>
      <c r="C240" s="202"/>
      <c r="D240" s="13" t="s">
        <v>21</v>
      </c>
      <c r="E240" s="14" t="s">
        <v>295</v>
      </c>
      <c r="F240" s="49">
        <v>43131</v>
      </c>
      <c r="G240" s="13" t="s">
        <v>23</v>
      </c>
    </row>
    <row r="241" spans="1:7" ht="33.75">
      <c r="A241" s="203" t="s">
        <v>296</v>
      </c>
      <c r="B241" s="203"/>
      <c r="C241" s="203"/>
      <c r="D241" s="23" t="s">
        <v>21</v>
      </c>
      <c r="E241" s="24" t="s">
        <v>297</v>
      </c>
      <c r="F241" s="50">
        <v>43131</v>
      </c>
      <c r="G241" s="23" t="s">
        <v>23</v>
      </c>
    </row>
    <row r="242" spans="1:7" ht="12.75">
      <c r="A242" s="45"/>
      <c r="B242" s="35"/>
      <c r="C242" s="35"/>
      <c r="D242" s="35"/>
      <c r="E242" s="35"/>
      <c r="F242" s="35"/>
      <c r="G242" s="35"/>
    </row>
    <row r="243" spans="1:7" ht="12.75">
      <c r="A243" s="46"/>
      <c r="B243" s="9"/>
      <c r="C243" s="9"/>
      <c r="D243" s="9"/>
      <c r="E243" s="9"/>
      <c r="F243" s="9"/>
      <c r="G243" s="9"/>
    </row>
    <row r="244" spans="1:7" ht="13.5">
      <c r="A244" s="199" t="s">
        <v>309</v>
      </c>
      <c r="B244" s="199"/>
      <c r="C244" s="199"/>
      <c r="D244" s="199"/>
      <c r="E244" s="36"/>
      <c r="F244" s="36"/>
      <c r="G244" s="36"/>
    </row>
    <row r="245" spans="1:7" ht="27">
      <c r="A245" s="200" t="s">
        <v>63</v>
      </c>
      <c r="B245" s="200"/>
      <c r="C245" s="200"/>
      <c r="D245" s="37" t="s">
        <v>16</v>
      </c>
      <c r="E245" s="37" t="s">
        <v>243</v>
      </c>
      <c r="F245" s="37" t="s">
        <v>18</v>
      </c>
      <c r="G245" s="37" t="s">
        <v>19</v>
      </c>
    </row>
    <row r="246" spans="1:7" ht="25.5">
      <c r="A246" s="204" t="s">
        <v>298</v>
      </c>
      <c r="B246" s="204"/>
      <c r="C246" s="204"/>
      <c r="D246" s="23" t="s">
        <v>249</v>
      </c>
      <c r="E246" s="24" t="s">
        <v>299</v>
      </c>
      <c r="F246" s="23" t="s">
        <v>193</v>
      </c>
      <c r="G246" s="23" t="s">
        <v>150</v>
      </c>
    </row>
    <row r="247" spans="1:7" ht="12.75">
      <c r="A247" s="45"/>
      <c r="B247" s="35"/>
      <c r="C247" s="35"/>
      <c r="D247" s="35"/>
      <c r="E247" s="35"/>
      <c r="F247" s="35"/>
      <c r="G247" s="35"/>
    </row>
    <row r="248" spans="1:7" ht="12.75">
      <c r="A248" s="46"/>
      <c r="B248" s="9"/>
      <c r="C248" s="9"/>
      <c r="D248" s="9"/>
      <c r="E248" s="9"/>
      <c r="F248" s="9"/>
      <c r="G248" s="9"/>
    </row>
    <row r="249" spans="1:7" ht="13.5">
      <c r="A249" s="199" t="s">
        <v>310</v>
      </c>
      <c r="B249" s="199"/>
      <c r="C249" s="199"/>
      <c r="D249" s="36"/>
      <c r="E249" s="36"/>
      <c r="F249" s="36"/>
      <c r="G249" s="36"/>
    </row>
    <row r="250" spans="1:7" ht="27">
      <c r="A250" s="200" t="s">
        <v>63</v>
      </c>
      <c r="B250" s="200"/>
      <c r="C250" s="200"/>
      <c r="D250" s="37" t="s">
        <v>16</v>
      </c>
      <c r="E250" s="37" t="s">
        <v>243</v>
      </c>
      <c r="F250" s="37" t="s">
        <v>18</v>
      </c>
      <c r="G250" s="37" t="s">
        <v>19</v>
      </c>
    </row>
    <row r="251" spans="1:7" ht="27">
      <c r="A251" s="201" t="s">
        <v>300</v>
      </c>
      <c r="B251" s="201"/>
      <c r="C251" s="201"/>
      <c r="D251" s="51" t="s">
        <v>301</v>
      </c>
      <c r="E251" s="14" t="s">
        <v>302</v>
      </c>
      <c r="F251" s="13" t="s">
        <v>193</v>
      </c>
      <c r="G251" s="13" t="s">
        <v>150</v>
      </c>
    </row>
    <row r="252" spans="1:7" ht="12.75">
      <c r="A252" s="52"/>
    </row>
    <row r="253" spans="1:7" ht="12.75">
      <c r="A253" s="52"/>
    </row>
    <row r="254" spans="1:7" ht="12.75">
      <c r="A254" s="52"/>
    </row>
    <row r="255" spans="1:7" ht="12.75">
      <c r="A255" s="52"/>
    </row>
  </sheetData>
  <mergeCells count="219">
    <mergeCell ref="A5:G5"/>
    <mergeCell ref="A6:G6"/>
    <mergeCell ref="A7:G7"/>
    <mergeCell ref="A8:G8"/>
    <mergeCell ref="A9:G9"/>
    <mergeCell ref="A12:G12"/>
    <mergeCell ref="A20:D20"/>
    <mergeCell ref="E20:G20"/>
    <mergeCell ref="A21:D21"/>
    <mergeCell ref="E21:G21"/>
    <mergeCell ref="A24:C24"/>
    <mergeCell ref="A25:H25"/>
    <mergeCell ref="A13:G13"/>
    <mergeCell ref="A14:G14"/>
    <mergeCell ref="A15:G15"/>
    <mergeCell ref="A16:G16"/>
    <mergeCell ref="A17:G17"/>
    <mergeCell ref="A18:G18"/>
    <mergeCell ref="B32:B33"/>
    <mergeCell ref="C32:C33"/>
    <mergeCell ref="D32:D33"/>
    <mergeCell ref="E32:E33"/>
    <mergeCell ref="F32:F33"/>
    <mergeCell ref="G32:G33"/>
    <mergeCell ref="A27:D27"/>
    <mergeCell ref="A28:C28"/>
    <mergeCell ref="A29:C29"/>
    <mergeCell ref="A30:A37"/>
    <mergeCell ref="C30:C31"/>
    <mergeCell ref="D30:D31"/>
    <mergeCell ref="C34:C35"/>
    <mergeCell ref="D34:D35"/>
    <mergeCell ref="E34:E35"/>
    <mergeCell ref="F34:F35"/>
    <mergeCell ref="G34:G35"/>
    <mergeCell ref="C36:C37"/>
    <mergeCell ref="D36:D37"/>
    <mergeCell ref="E36:E37"/>
    <mergeCell ref="F36:F37"/>
    <mergeCell ref="G36:G37"/>
    <mergeCell ref="E30:E31"/>
    <mergeCell ref="F30:F31"/>
    <mergeCell ref="G30:G31"/>
    <mergeCell ref="A50:C50"/>
    <mergeCell ref="A51:C51"/>
    <mergeCell ref="A52:C52"/>
    <mergeCell ref="A53:C53"/>
    <mergeCell ref="A54:C54"/>
    <mergeCell ref="A55:C55"/>
    <mergeCell ref="G40:G41"/>
    <mergeCell ref="A43:A46"/>
    <mergeCell ref="C43:C44"/>
    <mergeCell ref="D43:D44"/>
    <mergeCell ref="E43:E44"/>
    <mergeCell ref="F43:F44"/>
    <mergeCell ref="G43:G44"/>
    <mergeCell ref="A38:A41"/>
    <mergeCell ref="C38:C39"/>
    <mergeCell ref="D38:D39"/>
    <mergeCell ref="E38:E39"/>
    <mergeCell ref="F38:F39"/>
    <mergeCell ref="G38:G39"/>
    <mergeCell ref="C40:C41"/>
    <mergeCell ref="D40:D41"/>
    <mergeCell ref="E40:E41"/>
    <mergeCell ref="F40:F41"/>
    <mergeCell ref="A62:C62"/>
    <mergeCell ref="A63:C63"/>
    <mergeCell ref="A64:C64"/>
    <mergeCell ref="A65:C65"/>
    <mergeCell ref="A66:C66"/>
    <mergeCell ref="A67:C67"/>
    <mergeCell ref="A56:C56"/>
    <mergeCell ref="A57:C57"/>
    <mergeCell ref="A58:C58"/>
    <mergeCell ref="A59:C59"/>
    <mergeCell ref="A60:C60"/>
    <mergeCell ref="A61:C61"/>
    <mergeCell ref="A77:C77"/>
    <mergeCell ref="A78:C78"/>
    <mergeCell ref="A79:C79"/>
    <mergeCell ref="A80:C80"/>
    <mergeCell ref="A81:C81"/>
    <mergeCell ref="A82:C82"/>
    <mergeCell ref="A68:C68"/>
    <mergeCell ref="A72:C72"/>
    <mergeCell ref="A73:C73"/>
    <mergeCell ref="A74:C74"/>
    <mergeCell ref="A75:C75"/>
    <mergeCell ref="A76:C76"/>
    <mergeCell ref="A91:D91"/>
    <mergeCell ref="A92:C92"/>
    <mergeCell ref="A93:C93"/>
    <mergeCell ref="A94:C94"/>
    <mergeCell ref="A95:C95"/>
    <mergeCell ref="A96:C96"/>
    <mergeCell ref="A83:C83"/>
    <mergeCell ref="A84:C84"/>
    <mergeCell ref="A85:C85"/>
    <mergeCell ref="A86:C86"/>
    <mergeCell ref="A87:C87"/>
    <mergeCell ref="A88:C88"/>
    <mergeCell ref="A110:C110"/>
    <mergeCell ref="A113:C113"/>
    <mergeCell ref="A114:C114"/>
    <mergeCell ref="A115:C115"/>
    <mergeCell ref="A116:C116"/>
    <mergeCell ref="A117:C117"/>
    <mergeCell ref="A97:C97"/>
    <mergeCell ref="A104:C104"/>
    <mergeCell ref="A105:C105"/>
    <mergeCell ref="A106:C106"/>
    <mergeCell ref="A108:C108"/>
    <mergeCell ref="A109:C109"/>
    <mergeCell ref="A124:C124"/>
    <mergeCell ref="A127:C127"/>
    <mergeCell ref="A128:C128"/>
    <mergeCell ref="A129:C129"/>
    <mergeCell ref="A130:C130"/>
    <mergeCell ref="A131:C131"/>
    <mergeCell ref="A118:C118"/>
    <mergeCell ref="A119:C119"/>
    <mergeCell ref="A120:C120"/>
    <mergeCell ref="A121:C121"/>
    <mergeCell ref="A122:C122"/>
    <mergeCell ref="A123:C123"/>
    <mergeCell ref="A140:C140"/>
    <mergeCell ref="A141:C141"/>
    <mergeCell ref="A142:C142"/>
    <mergeCell ref="A145:C145"/>
    <mergeCell ref="A146:C146"/>
    <mergeCell ref="A147:C147"/>
    <mergeCell ref="A134:C134"/>
    <mergeCell ref="A135:C135"/>
    <mergeCell ref="A136:C136"/>
    <mergeCell ref="A137:C137"/>
    <mergeCell ref="A138:C138"/>
    <mergeCell ref="A139:C139"/>
    <mergeCell ref="A155:C155"/>
    <mergeCell ref="A156:C156"/>
    <mergeCell ref="A157:C157"/>
    <mergeCell ref="A160:E160"/>
    <mergeCell ref="A161:C161"/>
    <mergeCell ref="A162:C162"/>
    <mergeCell ref="A148:C148"/>
    <mergeCell ref="A149:C149"/>
    <mergeCell ref="A151:C151"/>
    <mergeCell ref="A152:C152"/>
    <mergeCell ref="A153:C153"/>
    <mergeCell ref="A154:C154"/>
    <mergeCell ref="A170:C170"/>
    <mergeCell ref="A171:C171"/>
    <mergeCell ref="A172:C172"/>
    <mergeCell ref="A173:C173"/>
    <mergeCell ref="A174:C174"/>
    <mergeCell ref="A175:C175"/>
    <mergeCell ref="A164:C164"/>
    <mergeCell ref="A165:C165"/>
    <mergeCell ref="A166:C166"/>
    <mergeCell ref="A167:C167"/>
    <mergeCell ref="A168:C168"/>
    <mergeCell ref="A169:C169"/>
    <mergeCell ref="A184:C184"/>
    <mergeCell ref="A185:C185"/>
    <mergeCell ref="A186:C186"/>
    <mergeCell ref="A187:C188"/>
    <mergeCell ref="D187:D188"/>
    <mergeCell ref="E187:E188"/>
    <mergeCell ref="A176:C176"/>
    <mergeCell ref="A177:C177"/>
    <mergeCell ref="A178:C178"/>
    <mergeCell ref="A179:C179"/>
    <mergeCell ref="A180:C180"/>
    <mergeCell ref="A183:C183"/>
    <mergeCell ref="A199:C199"/>
    <mergeCell ref="A200:C200"/>
    <mergeCell ref="A203:E203"/>
    <mergeCell ref="A204:C204"/>
    <mergeCell ref="A205:C205"/>
    <mergeCell ref="A206:C206"/>
    <mergeCell ref="A191:C191"/>
    <mergeCell ref="A192:C192"/>
    <mergeCell ref="A193:C193"/>
    <mergeCell ref="A194:C194"/>
    <mergeCell ref="A195:C195"/>
    <mergeCell ref="A198:C198"/>
    <mergeCell ref="A218:C218"/>
    <mergeCell ref="A219:C219"/>
    <mergeCell ref="A220:C220"/>
    <mergeCell ref="A221:C221"/>
    <mergeCell ref="A222:C222"/>
    <mergeCell ref="A223:C223"/>
    <mergeCell ref="A212:C212"/>
    <mergeCell ref="A213:C213"/>
    <mergeCell ref="A214:C214"/>
    <mergeCell ref="A215:C215"/>
    <mergeCell ref="A216:C216"/>
    <mergeCell ref="A217:C217"/>
    <mergeCell ref="A232:C232"/>
    <mergeCell ref="A234:C234"/>
    <mergeCell ref="A235:C235"/>
    <mergeCell ref="A236:C236"/>
    <mergeCell ref="A237:C237"/>
    <mergeCell ref="A238:C238"/>
    <mergeCell ref="A224:C224"/>
    <mergeCell ref="A227:C227"/>
    <mergeCell ref="A228:C228"/>
    <mergeCell ref="A229:C229"/>
    <mergeCell ref="A230:C230"/>
    <mergeCell ref="A231:C231"/>
    <mergeCell ref="A249:C249"/>
    <mergeCell ref="A250:C250"/>
    <mergeCell ref="A251:C251"/>
    <mergeCell ref="A239:C239"/>
    <mergeCell ref="A240:C240"/>
    <mergeCell ref="A241:C241"/>
    <mergeCell ref="A244:D244"/>
    <mergeCell ref="A245:C245"/>
    <mergeCell ref="A246:C246"/>
  </mergeCells>
  <hyperlinks>
    <hyperlink ref="A21" r:id="rId1" display="http://mt.gob.do/transparencia/"/>
    <hyperlink ref="A29" r:id="rId2" tooltip="constitucionpoliticafinal2010_1.pdf (399312b)" display="http://digeig.gob.do/web/file/constitucionpoliticafinal2010_1.pdf"/>
    <hyperlink ref="E29" r:id="rId3" display="http://mt.gob.do/transparencia/images/docs/base_legal/constitucion/constitucion-politica-2010.pdf"/>
    <hyperlink ref="E30" r:id="rId4" display="http://mt.gob.do/transparencia/images/docs/base_legal/leyes/ley-no-786.pdf"/>
    <hyperlink ref="E32" r:id="rId5" display="http://mt.gob.do/transparencia/images/docs/publicaciones/codigo-de-trabajo.pdf"/>
    <hyperlink ref="E34" r:id="rId6" display="http://mt.gob.do/transparencia/images/docs/base_legal/leyes/ley-no-87-01.pdf"/>
    <hyperlink ref="E36" r:id="rId7" display="http://mt.gob.do/transparencia/images/docs/base_legal/leyes/ley-no-116.pdf"/>
    <hyperlink ref="A38" r:id="rId8" tooltip="DecretoDIGEIG_1.pdf (138040b)" display="http://digeig.gob.do/web/file/DecretoDIGEIG_1.pdf"/>
    <hyperlink ref="E38" r:id="rId9" display="http://mt.gob.do/transparencia/images/docs/base_legal/decretos/decreto-258-93-aplicacion-ct.pdf"/>
    <hyperlink ref="E40" r:id="rId10" display="http://mt.gob.do/transparencia/images/docs/base_legal/decretos/decreto-56-10.pdf"/>
    <hyperlink ref="A42" r:id="rId11" tooltip="ORGANIGRAMAFINALDEDIGEIGOESTRUCTURAJERARQUICA_1.pdf (20362b)" display="http://digeig.gob.do/web/file/ORGANIGRAMAFINALDEDIGEIGOESTRUCTURAJERARQUICA_1.pdf"/>
    <hyperlink ref="E42" r:id="rId12" display="http://mt.gob.do/transparencia/images/docs/base_legal/resoluciones/RESOLUCION_SOBRE_DISCRIMINACION_ASUNTO_DE_CREDITO_2015.pdf"/>
    <hyperlink ref="E43" r:id="rId13" display="http://mt.gob.do/transparencia/images/docs/base_legal/otras-normativas/Tratado-de-Libre-Comercio-RD-Centro-Amrica-Estados-Unidos-original.pdf"/>
    <hyperlink ref="E45" r:id="rId14" display="http://mt.gob.do/transparencia/images/docs/base_legal/otras-normativas/acuerdo-de-cariforum.pdf"/>
    <hyperlink ref="E46" r:id="rId15" display="http://mt.gob.do/transparencia/images/docs/base_legal/otras-normativas/acuerdo-de-cariforum-cap-5.pdf"/>
    <hyperlink ref="A51" r:id="rId16" tooltip="Ley1007SistemaNacionaldeControlInternoydelaContraloria1.pdf (49528b)" display="http://digeig.gob.do/web/file/Ley1007SistemaNacionaldeControlInternoydelaContraloria1.pdf"/>
    <hyperlink ref="E51" r:id="rId17" display="http://mt.gob.do/transparencia/images/docs/marco_legal_de_transparencia/decretos/Ley_No.107-13Derechos_y_Deberes_Personas_en_Relacion_Con_la_Administracion_Publica.pdf"/>
    <hyperlink ref="A52" r:id="rId18" tooltip="LeyNo_4108sobrelaFuncionPublica.pdf (342081b)" display="http://digeig.gob.do/web/file/LeyNo_4108sobrelaFuncionPublica.pdf"/>
    <hyperlink ref="E52" r:id="rId19" display="http://mt.gob.do/transparencia/images/docs/marco_legal_de_transparencia/leyes/ley_no_41-08_sobre_la_funcion_publica.pdf"/>
    <hyperlink ref="A53" r:id="rId20" tooltip="LeydeArchivos481_08.pdf (646399b)" display="http://digeig.gob.do/web/file/LeydeArchivos481_08.pdf"/>
    <hyperlink ref="E53" r:id="rId21" display="http://mt.gob.do/transparencia/images/docs/marco_legal_de_transparencia/leyes/ley_no_481-08_general_de_archivos.pdf"/>
    <hyperlink ref="A54" r:id="rId22" tooltip="ley1307_crea_tribcontentribuadmin.pdf (35102b)" display="http://digeig.gob.do/web/file/ley1307_crea_tribcontentribuadmin.pdf"/>
    <hyperlink ref="E54" r:id="rId23" display="http://mt.gob.do/transparencia/images/docs/marco_legal_de_transparencia/leyes/ley_no_13-07_sobre_el_tribunal_superior_administrativo.pdf"/>
    <hyperlink ref="E55" r:id="rId24" display="http://mt.gob.do/transparencia/images/docs/marco_legal_de_transparencia/leyes/ley_no_10-07_que_instituye_el_sistema_nacional_de_control_interno_y_de_l_a_contraloria_general_de_la_republica.pdf"/>
    <hyperlink ref="A56" r:id="rId25" tooltip="ley507_rd.pdf (39485b)" display="http://digeig.gob.do/web/file/ley507_rd.pdf"/>
    <hyperlink ref="E56" r:id="rId26" display="http://mt.gob.do/transparencia/images/docs/marco_legal_de_transparencia/leyes/ley_no_5-07_que_crea_el_sistema_integrado_de_administracion_financiera_del_estado.pdf"/>
    <hyperlink ref="A57" r:id="rId27" tooltip="Ley_No_498_06.pdf (167205b)" display="http://digeig.gob.do/web/file/Ley_No_498_06.pdf"/>
    <hyperlink ref="E57" r:id="rId28" display="http://mt.gob.do/transparencia/images/docs/marco_legal_de_transparencia/leyes/ley_no_498-06_de_planificacion_e_inversion_publica.pdf"/>
    <hyperlink ref="A58" r:id="rId29" tooltip="LeyNo34006.pdf (187239b)" display="http://digeig.gob.do/web/file/LeyNo34006.pdf"/>
    <hyperlink ref="E58" r:id="rId30" display="http://mt.gob.do/transparencia/images/docs/marco_legal_de_transparencia/leyes/ley_no_340-06_y_449-06_sobre_compras_y_contrataciones_de_bienes_servicios_obras_y_concesiones_y_reglamentacion_complementaria.pdf"/>
    <hyperlink ref="A59" r:id="rId31" tooltip="Ley_42306.pdf (127312b)" display="http://digeig.gob.do/web/file/Ley_42306.pdf"/>
    <hyperlink ref="E59" r:id="rId32" display="http://mt.gob.do/transparencia/images/docs/marco_legal_de_transparencia/leyes/ley_no_423-06_organica_de_presupuesto_para_sector_publico.pdf"/>
    <hyperlink ref="A60" r:id="rId33" tooltip="Ley_606.pdf (62118b)" display="http://digeig.gob.do/web/file/Ley_606.pdf"/>
    <hyperlink ref="E60" r:id="rId34" display="http://mt.gob.do/transparencia/images/docs/marco_legal_de_transparencia/leyes/ley_no_6-06_de_credito_publico.pdf"/>
    <hyperlink ref="E61" r:id="rId35" display="http://mt.gob.do/transparencia/images/docs/marco_legal_de_transparencia/leyes/ley_no_567-05_de_tesoreria_nacional.pdf"/>
    <hyperlink ref="E62" r:id="rId36" display="http://mt.gob.do/transparencia/images/docs/marco_legal_de_transparencia/leyes/ley_10-04_de_la_camara_de_cuentas_de_la_rep_dom_.pdf"/>
    <hyperlink ref="E63" r:id="rId37" display="http://mt.gob.do/transparencia/images/docs/marco_legal_de_transparencia/leyes/ley_no_200-04_sobre_libre_acceso_a_la_informacion_publica.pdf"/>
    <hyperlink ref="A64" r:id="rId38" tooltip="Ley_12601.pdf (36626b)" display="http://digeig.gob.do/web/file/Ley_12601.pdf"/>
    <hyperlink ref="E64" r:id="rId39" display="http://mt.gob.do/transparencia/images/docs/marco_legal_de_transparencia/leyes/ley_no_126-01_que_crea_la_direccion_general_de_contabilidad_gubernamental.pdf"/>
    <hyperlink ref="A65" r:id="rId40" tooltip="ley507_rd.pdf (39485b)" display="http://digeig.gob.do/web/file/ley507_rd.pdf"/>
    <hyperlink ref="E65" r:id="rId41" display="http://mt.gob.do/transparencia/images/docs/marco_legal_de_transparencia/leyes/ley_no_5-07_que_crea_el_sistema_integrado_de_administracion_financiera_del_estado.pdf"/>
    <hyperlink ref="A66" r:id="rId42" tooltip="Ley_No_498_06.pdf (167205b)" display="http://digeig.gob.do/web/file/Ley_No_498_06.pdf"/>
    <hyperlink ref="E66" r:id="rId43" display="http://mt.gob.do/transparencia/images/docs/marco_legal_de_transparencia/leyes/ley_no_498-06_de_planificacion_e_inversion_publica.pdf"/>
    <hyperlink ref="A67" r:id="rId44" tooltip="Reglamento49007.pdf (577236b)" display="http://digeig.gob.do/web/file/Reglamento49007.pdf"/>
    <hyperlink ref="E67" r:id="rId45" display="http://mt.gob.do/transparencia/images/docs/marco_legal_de_transparencia/decretos/Decreto_543-12.pdf"/>
    <hyperlink ref="A68" r:id="rId46" tooltip="Ley8279.pdf (14252b)" display="http://digeig.gob.do/web/file/Ley8279.pdf"/>
    <hyperlink ref="E68" r:id="rId47" display="http://mt.gob.do/transparencia/images/docs/marco_legal_de_transparencia/leyes/ley_no_82-79_sobre_diclaracion_jurada_de_bienes.pdf"/>
    <hyperlink ref="A73" r:id="rId48" tooltip="Decreto54312lowres.pdf (5905641b)" display="http://digeig.gob.do/web/file/Decreto54312lowres.pdf"/>
    <hyperlink ref="E73" r:id="rId49" display="http://mt.gob.do/transparencia/images/docs/marco_legal_de_transparencia/decretos/Decreto_543-12.pdf"/>
    <hyperlink ref="A74" r:id="rId50" tooltip="DecretoDIGEIG.pdf (138040b)" display="http://digeig.gob.do/web/file/DecretoDIGEIG.pdf"/>
    <hyperlink ref="E74" r:id="rId51" display="http://mt.gob.do/transparencia/images/docs/marco_legal_de_transparencia/decretos/decreto_no_486-12.pdf"/>
    <hyperlink ref="E75" r:id="rId52" display="http://mt.gob.do/transparencia/images/docs/base_legal/decretos/decreto-129-10-reglamento-de-aplicacin-ley-481-08-general-de-archivos.pdf"/>
    <hyperlink ref="A76" r:id="rId53" tooltip="Decreto69409quecreaelSistema311deDenunciasQuejasyReclamaciones.pdf (10428b)" display="http://digeig.gob.do/web/file/Decreto69409quecreaelSistema311deDenunciasQuejasyReclamaciones.pdf"/>
    <hyperlink ref="E76" r:id="rId54" display="http://mt.gob.do/transparencia/images/docs/marco_legal_de_transparencia/decretos/decreto_no_694-09.pdf"/>
    <hyperlink ref="E77" r:id="rId55" display="http://mt.gob.do/transparencia/images/docs/marco_legal_de_transparencia/decretos/decreto_no_491-07.pdf"/>
    <hyperlink ref="A78" r:id="rId56" tooltip="Decreto28706DECLARACIONJURADADEBIENES.pdf (71051b)" display="http://digeig.gob.do/web/file/Decreto28706DECLARACIONJURADADEBIENES.pdf"/>
    <hyperlink ref="E78" r:id="rId57" display="http://mt.gob.do/transparencia/images/docs/marco_legal_de_transparencia/decretos/decreto_no_287-06.pdf"/>
    <hyperlink ref="E79" r:id="rId58" display="http://mt.gob.do/transparencia/images/docs/base_legal/decretos/decreto-441-06-sobre-sistema-de-tesoreria-de-la-rep-dom.pdf"/>
    <hyperlink ref="A80" r:id="rId59" tooltip="Decreto130051.pdf (207310b)" display="http://digeig.gob.do/web/file/Decreto130051.pdf"/>
    <hyperlink ref="E80" r:id="rId60" display="http://mt.gob.do/transparencia/images/docs/marco_legal_de_transparencia/decretos/decreto_no_130-05.pdf"/>
    <hyperlink ref="A81" r:id="rId61" tooltip="D1523_04.pdf (67323b)" display="http://digeig.gob.do/web/file/D1523_04.pdf"/>
    <hyperlink ref="E81" r:id="rId62" display="http://mt.gob.do/transparencia/images/docs/marco_legal_de_transparencia/decretos/decreto_no_1523-04.pdf"/>
    <hyperlink ref="E82" r:id="rId63" display="http://mt.gob.do/transparencia/images/docs/base_legal/decretos/Decreto 143-17.pdf"/>
    <hyperlink ref="A83" r:id="rId64" tooltip="DECRETO14998QUECREALASCOMISIONESDEETICAPBLICA.pdf (55520b)" display="http://digeig.gob.do/web/file/DECRETO14998QUECREALASCOMISIONESDEETICAPBLICA.pdf"/>
    <hyperlink ref="E83" r:id="rId65" display="http://mt.gob.do/transparencia/images/docs/marco_legal_de_transparencia/decretos/decreto_no_149-98.pdf"/>
    <hyperlink ref="E84" r:id="rId66" display="http://mt.gob.do/transparencia/images/docs/marco_legal_de_transparencia/decretos/decreto_no_527-09.pdf"/>
    <hyperlink ref="E85" r:id="rId67" display="http://mt.gob.do/transparencia/images/docs/marco_legal_de_transparencia/decretos/decreto_no_527-09.pdf"/>
    <hyperlink ref="E86" r:id="rId68" display="http://mt.gob.do/transparencia/images/docs/marco_legal_de_transparencia/decretos/decreto_no_525-09.pdf"/>
    <hyperlink ref="E87" r:id="rId69" display="http://mt.gob.do/transparencia/images/docs/marco_legal_de_transparencia/decretos/decreto_no_524-09.pdf"/>
    <hyperlink ref="E88" r:id="rId70" display="http://mt.gob.do/transparencia/images/docs/marco_legal_de_transparencia/decretos/decreto_no_523-09.pdf"/>
    <hyperlink ref="A93" r:id="rId71" tooltip="Resolucin113sobrePolticasdeEstandarizacinPortalesdeTransparenciadefecha30deenerode2013_1.pdf (5610298b)" display="http://digeig.gob.do/web/file/Resolucin113sobrePolticasdeEstandarizacinPortalesdeTransparenciadefecha30deenerode2013_1.pdf"/>
    <hyperlink ref="E93" r:id="rId72" display="http://mt.gob.do/transparencia/images/docs/marco_legal_de_transparencia/resoluciones/resolucion_1-13_sobre_contenido_del_portal_de_transparencia.pdf"/>
    <hyperlink ref="A94" r:id="rId73" tooltip="resolucion22012_1.pdf (583869b)" display="http://digeig.gob.do/web/file/resolucion22012_1.pdf"/>
    <hyperlink ref="E94" r:id="rId74" display="http://mt.gob.do/transparencia/images/docs/marco_legal_de_transparencia/resoluciones/resolucion_2-2012_instituye_a_constituir_la_ofic_libre_acceso.pdf"/>
    <hyperlink ref="A95" r:id="rId75" tooltip="ReglamentoNo_0604AplicacindelaLeyNo_1004.pdf (198748b)" display="http://digeig.gob.do/web/file/ReglamentoNo_0604AplicacindelaLeyNo_1004.pdf"/>
    <hyperlink ref="E95" r:id="rId76" display="http://mt.gob.do/transparencia/images/docs/marco_legal_de_transparencia/resoluciones/reglamento-no-06-04.pdf"/>
    <hyperlink ref="E96" r:id="rId77" display="http://mt.gob.do/transparencia/images/docs/marco_legal_de_transparencia/reglamentos/reglamento_09-04_contratacion_de_firmas_de_auditorias_privadas_independientes_.pdf"/>
    <hyperlink ref="E97" r:id="rId78" display="http://mt.gob.do/transparencia/images/docs/marco_legal_de_transparencia/resoluciones/resolucion-no-3-2012.pdf"/>
    <hyperlink ref="E106" r:id="rId79" display="http://mt.gob.do/transparencia/images/docs/organigrama/ORGANIGRAMA_MT_ANO_2014.pdf"/>
    <hyperlink ref="E110" r:id="rId80" location="articulo" display="http://mt.gob.do/transparencia/index.php/derechos-de-los-ciudadanos - articulo"/>
    <hyperlink ref="E115" r:id="rId81" display="http://mt.gob.do/transparencia/index.php/oai"/>
    <hyperlink ref="E116" r:id="rId82" display="http://mt.gob.do/transparencia/images/docs/oai/estructura-organica/Propuesta--Organigrama-Areas-y-Puestos-en-OAI.pdf"/>
    <hyperlink ref="E117" r:id="rId83" display="http://mt.gob.do/transparencia/images/docs/oai/propuesta-manual-de-organizaciones/propuesta-manual-de-organizacion.pdf"/>
    <hyperlink ref="E118" r:id="rId84" display="http://mt.gob.do/transparencia/images/docs/oai/propuesta-manual-de-procedimientos/propuesta-manual-de-procedimientos.pdf"/>
    <hyperlink ref="E119" r:id="rId85" display="http://mt.gob.do/transparencia/index.php/oai/estadisticas-y-balances-de-la-gestion-oai"/>
    <hyperlink ref="E120" r:id="rId86" display="http://mt.gob.do/transparencia/index.php/oai/informacion-clasificada"/>
    <hyperlink ref="E121" r:id="rId87" display="http://mt.gob.do/transparencia/index.php/oai/indice-de-documentos-para-entrega"/>
    <hyperlink ref="E122" r:id="rId88" display="https://www.saip.gob.do/realizar-solicitud.php"/>
    <hyperlink ref="E123" r:id="rId89" display="http://mt.gob.do/transparencia/index.php/oai/consulta-solicitudes-informacion-publica"/>
    <hyperlink ref="E124" r:id="rId90" display="http://mt.gob.do/transparencia/index.php/oai/contacto-responsable-de-acceso-a-la-informacion"/>
    <hyperlink ref="E129" r:id="rId91" display="http://mt.gob.do/transparencia/index.php/plan-estrategico/plan-estrategico"/>
    <hyperlink ref="E130" r:id="rId92" display="http://mt.gob.do/transparencia/index.php/plan-estrategico/planificacion-estrategica"/>
    <hyperlink ref="A131" r:id="rId93" tooltip="Informes de logros y/o seguimiento del Plan estratégico" display="http://digeig.gob.do/web/es/transparencia/plan-estrategico-de-la-institucion/informes-de-logros-y-o-seguimiento-del-plan-estrategico/"/>
    <hyperlink ref="E131" r:id="rId94" display="http://mt.gob.do/transparencia/index.php/plan-estrategico/informe-de-logros-y-seguimiento"/>
    <hyperlink ref="E136" r:id="rId95" display="http://mt.gob.do/transparencia/index.php/publicaciones"/>
    <hyperlink ref="E137" r:id="rId96" display="http://mt.gob.do/transparencia/images/docs/publicaciones/glosario-de-terminos-sobre-el-mercado-laboral.pdf"/>
    <hyperlink ref="E138" r:id="rId97" display="http://mt.gob.do/transparencia/images/docs/publicaciones/panorama-laboral-2012-omlad.pdf"/>
    <hyperlink ref="E139" r:id="rId98" display="http://mt.gob.do/transparencia/images/docs/publicaciones/panorama-laboral-2011-omlad.pdf"/>
    <hyperlink ref="E140" r:id="rId99" display="http://mt.gob.do/transparencia/images/docs/publicaciones/Flujo_migratorio_2011.pdf"/>
    <hyperlink ref="E141" r:id="rId100" display="http://mt.gob.do/transparencia/images/docs/base_legal/resoluciones/resolucion-no-01-2011-dia-feriado-16-de-agosto-2011.pdf"/>
    <hyperlink ref="E142" r:id="rId101" display="http://www.omlad.gob.do/ResolucionesSalariales.aspx"/>
    <hyperlink ref="E147" r:id="rId102" display="http://mt.gob.do/transparencia/images/docs/estadisticas/estadisticas_2007_2010.pdf"/>
    <hyperlink ref="E148" r:id="rId103" display="http://mt.gob.do/transparencia/images/docs/estadisticas/estadisticas_2011.pdf"/>
    <hyperlink ref="E149" r:id="rId104" display="http://mt.gob.do/transparencia/images/docs/estadisticas/bianuario_2012_2013.pdf"/>
    <hyperlink ref="E153" r:id="rId105" display="http://calculo.mt.gob.do/"/>
    <hyperlink ref="A154" r:id="rId106" display="http://ministeriodetrabajo.gob.do/index.php/servicios/167-sistema-integrado-de-registros-laborales-sirla-"/>
    <hyperlink ref="E154" r:id="rId107" display="http://ovi.mt.gob.do/Security/Account/Login?ReturnUrl=/Sirla/Home/"/>
    <hyperlink ref="E155" r:id="rId108" display="http://ovi.mt.gob.do/empleateya/home/"/>
    <hyperlink ref="E156" r:id="rId109" display="http://mt.gob.do/transparencia/index.php/oai"/>
    <hyperlink ref="E157" r:id="rId110" display="http://ovi.mt.gob.do/empleateya/home/"/>
    <hyperlink ref="E162" r:id="rId111" display="http://www.311.gob.do/"/>
    <hyperlink ref="E166" r:id="rId112" display="http://mt.gob.do/transparencia/index.php/declaraciones-juradas"/>
    <hyperlink ref="E167" r:id="rId113" display="http://mt.gob.do/transparencia/images/docs/declaraciones_juradas/2016 nuevos/Documento DECLARACION JURADA MINISTRO TRABAJO (1).pdf"/>
    <hyperlink ref="E168" r:id="rId114" display="http://mt.gob.do/transparencia/images/docs/declaraciones_juradas/2017/WASHINGTON Y. GONZALEZ NINA - DECLARACION JURADA DE PATRIMONIO.pdf"/>
    <hyperlink ref="E169" r:id="rId115" display="http://mt.gob.do/transparencia/images/docs/declaraciones_juradas/declaracion-jurada-viceministra-gladys-sofia-azcona.pdf"/>
    <hyperlink ref="E170" r:id="rId116" display="http://mt.gob.do/transparencia/images/docs/declaraciones_juradas/2016 nuevos/Winston Santos.pdf"/>
    <hyperlink ref="E171" r:id="rId117" display="http://mt.gob.do/transparencia/images/docs/declaraciones_juradas/2016 nuevos/Marinorki.pdf"/>
    <hyperlink ref="E172" r:id="rId118" display="http://mt.gob.do/transparencia/images/docs/declaraciones_juradas/declaracion-jurada-aristides-de-los-milagros-victoria-jose.pdf"/>
    <hyperlink ref="E173" r:id="rId119" display="http://mt.gob.do/transparencia/images/docs/declaraciones_juradas/2016 nuevos/Aristides.pdf"/>
    <hyperlink ref="E174" r:id="rId120" display="http://mt.gob.do/transparencia/images/docs/declaraciones_juradas/2016 nuevos/Arismendy.pdf"/>
    <hyperlink ref="E175" r:id="rId121" display="http://mt.gob.do/transparencia/images/docs/declaraciones_juradas/2016 nuevos/E.Amarante.pdf"/>
    <hyperlink ref="E176" r:id="rId122" display="http://mt.gob.do/transparencia/images/docs/declaraciones_juradas/2016 nuevos/SAMIR.pdf"/>
    <hyperlink ref="E177" r:id="rId123" display="http://mt.gob.do/transparencia/images/docs/declaraciones_juradas/2017/FELIX E. HIDALGO POLANCO (1).pdf"/>
    <hyperlink ref="E178" r:id="rId124" display="http://mt.gob.do/transparencia/images/docs/declaraciones_juradas/2017/ANDRES VALENTIN HERRERA.pdf"/>
    <hyperlink ref="E179" r:id="rId125" display="http://mt.gob.do/transparencia/images/docs/declaraciones_juradas/2017/Francisca.pdf"/>
    <hyperlink ref="E180" r:id="rId126" display="http://mt.gob.do/transparencia/images/docs/declaraciones_juradas/2016 nuevos/Patricia.pdf"/>
    <hyperlink ref="A185" r:id="rId127" tooltip="Presupuesto aprobado del año" display="http://digeig.gob.do/web/es/transparencia/presupuesto/presupuesto-aprobado-del-ano/"/>
    <hyperlink ref="E185" r:id="rId128" display="http://mt.gob.do/transparencia/index.php/2015-06-16-02-22-06/presupuestos-aprobados-por-ano"/>
    <hyperlink ref="E186" r:id="rId129" display="http://mt.gob.do/transparencia/index.php/2015-06-16-02-22-06/presupuestos-aprobados-por-ano/category/presupuesto-aprobado-2018"/>
    <hyperlink ref="A187" r:id="rId130" tooltip="Ejecución del presupuesto" display="http://digeig.gob.do/web/es/transparencia/presupuesto/ejecucion-del-presupuesto/"/>
    <hyperlink ref="E187" r:id="rId131" display="http://mt.gob.do/transparencia/index.php/2015-06-16-02-22-06/ejecucion-del-presupuesto"/>
    <hyperlink ref="E193" r:id="rId132" display="http://mt.gob.do/transparencia/index.php/2014-10-10-20-36-19/nominas"/>
    <hyperlink ref="A194" r:id="rId133" tooltip="Jubilaciones, Pensiones y retiros" display="http://digeig.gob.do/web/es/transparencia/recursos-humanos-1/jubilaciones%2C-pensiones-y-retiros/"/>
    <hyperlink ref="E194" r:id="rId134" display="http://mt.gob.do/transparencia/index.php/2014-10-10-20-36-19/jubilaciones-pensiones-y-retiros"/>
    <hyperlink ref="A195" r:id="rId135" tooltip="Vacantes" display="http://digeig.gob.do/web/es/transparencia/recursos-humanos-1/vacantes-1/"/>
    <hyperlink ref="E195" r:id="rId136" display="http://mt.gob.do/transparencia/index.php/2014-10-10-20-36-19/vacantes"/>
    <hyperlink ref="A200" r:id="rId137" tooltip="Beneficiarios de programas asistenciales" display="http://digeig.gob.do/web/es/transparencia/beneficiarios-de-programas-asistenciales/"/>
    <hyperlink ref="E200" r:id="rId138" display="http://mt.gob.do/transparencia/index.php/beneficiarios"/>
    <hyperlink ref="E205" r:id="rId139" display="http://mt.gob.do/transparencia/index.php/compras-y-contrataciones/lista-de-proveedores"/>
    <hyperlink ref="E206" r:id="rId140" display="http://mt.gob.do/transparencia/index.php/compras-y-contrataciones/lista-de-compras-y-contrataciones-realizadas"/>
    <hyperlink ref="E214" r:id="rId141" display="http://mt.gob.do/transparencia/index.php/compras-y-contrataciones/lista-de-compras-y-contrataciones-realizadas"/>
    <hyperlink ref="E215" r:id="rId142" display="http://mt.gob.do/transparencia/index.php/compras-y-contrataciones/como-registrarse-como-proveedor-del-estado"/>
    <hyperlink ref="A216" r:id="rId143" tooltip="Plan  Anual de Compras" display="http://digeig.gob.do/web/es/transparencia/compras-y-contrataciones-1/plan-anual-de-compras/"/>
    <hyperlink ref="E216" r:id="rId144" display="http://mt.gob.do/transparencia/index.php/compras-y-contrataciones/plan-anual-de-compras"/>
    <hyperlink ref="E217" r:id="rId145" display="http://mt.gob.do/transparencia/index.php/compras-y-contrataciones/licitaciones-publicas"/>
    <hyperlink ref="E218" r:id="rId146" display="http://mt.gob.do/transparencia/index.php/compras-y-contrataciones/licitaciones-restringidas"/>
    <hyperlink ref="E219" r:id="rId147" display="http://mt.gob.do/transparencia/index.php/compras-y-contrataciones/sorteos-de-obras"/>
    <hyperlink ref="E220" r:id="rId148" display="http://mt.gob.do/transparencia/index.php/compras-y-contrataciones/comparaciones-de-precios"/>
    <hyperlink ref="A221" r:id="rId149" tooltip="Lista de los miembros del Comité de Licitación" display="http://digeig.gob.do/web/es/transparencia/compras-y-contrataciones-1/lista-de-los-miembros-del-comite-de-licitacion/"/>
    <hyperlink ref="E221" r:id="rId150" display="http://mt.gob.do/transparencia/index.php/compras-y-contrataciones/compras-menores"/>
    <hyperlink ref="E222" r:id="rId151" display="http://mt.gob.do/transparencia/index.php/compras-y-contrataciones/casos-de-emergencia-y-urgencias"/>
    <hyperlink ref="E223" r:id="rId152"/>
    <hyperlink ref="E224" r:id="rId153" display="http://mt.gob.do/transparencia/index.php/compras-y-contrataciones/estado-de-cuentas-de-suplidores"/>
    <hyperlink ref="A229" r:id="rId154" tooltip="Descripción de los Programas y Proyectos" display="http://digeig.gob.do/web/es/transparencia/proyectos-y-programas/descripcion-de-los-programas-y-proyectos/"/>
    <hyperlink ref="E229" r:id="rId155" display="http://mt.gob.do/transparencia/images/docs/proyectos_y_programas/PROGRAMA ESCUELA TALLER DE SANTO DOMINGO.doc"/>
    <hyperlink ref="A230" r:id="rId156" tooltip="Informes de seguimiento a los programas y proyectos" display="http://digeig.gob.do/web/es/transparencia/proyectos-y-programas/informes-de-seguimiento-a-los-programas-y-proyectos/"/>
    <hyperlink ref="E230" r:id="rId157" display="http://mt.gob.do/transparencia/images/docs/proyectos_y_programas/escuela-taller/2017/INFORME-Oct-Dic-2017-Corregido_optimize.pdf"/>
    <hyperlink ref="A231" r:id="rId158" tooltip="Calendarios de ejecución de programas y proyectos" display="http://digeig.gob.do/web/es/transparencia/proyectos-y-programas/calendarios-de-ejecucion-de-programas-y-proyectos/"/>
    <hyperlink ref="E231" r:id="rId159" display="http://mt.gob.do/transparencia/index.php/proyectos-y-programas"/>
    <hyperlink ref="A232" r:id="rId160" tooltip="Informes de presupuesto sobre programas y proyectos" display="http://digeig.gob.do/web/es/transparencia/proyectos-y-programas/informes-de-presupuesto-sobre-programas-y-proyectos/"/>
    <hyperlink ref="E232" r:id="rId161" display="http://mt.gob.do/transparencia/index.php/proyectos-y-programas"/>
    <hyperlink ref="E237" r:id="rId162" display="http://mt.gob.do/transparencia/images/docs/finanzas/balance-general/2018/BALANCE-ENERO-2018.pdf"/>
    <hyperlink ref="A238" r:id="rId163" tooltip="Ejecución del presupuesto" display="http://digeig.gob.do/web/es/transparencia/presupuesto/ejecucion-del-presupuesto/"/>
    <hyperlink ref="E238" r:id="rId164" display="http://mt.gob.do/transparencia/images/docs/finanzas/ingresos-egresos/2018/Reporte-de-Ingresos-y-Gastos-del-1-al-31-de-enero-2018.xlsx"/>
    <hyperlink ref="A239" r:id="rId165" tooltip="Informes de auditorias" display="http://digeig.gob.do/web/es/transparencia/finanzas/informes-de-auditorias/"/>
    <hyperlink ref="E239" r:id="rId166" display="http://mt.gob.do/transparencia/index.php/finanzas/informes-de-auditorias/category/informe-de-auditoria-enero-2018"/>
    <hyperlink ref="A240" r:id="rId167" tooltip="Relación de activos fijos de la Institución" display="http://digeig.gob.do/web/es/transparencia/finanzas/relacion-de-activos-fijos-de-la-institucion/"/>
    <hyperlink ref="E240" r:id="rId168" display="http://mt.gob.do/transparencia/images/docs/finanzas/activos-fijos/2018/REPORTE-PARA-EL-PORTAL-DE-TRANSPARENCIA-MT-ENERO-2018.pdf"/>
    <hyperlink ref="A241" r:id="rId169" tooltip="Relación de inventario en Almacén" display="http://digeig.gob.do/web/es/transparencia/finanzas/relacion-de-inventario-en-almacen/"/>
    <hyperlink ref="E241" r:id="rId170" display="http://mt.gob.do/transparencia/images/docs/finanzas/inventario-almacen/2018/RELACION-DE-INVENTARIO--DE-ALMACEN-ENERO-2018.xls"/>
    <hyperlink ref="E246" r:id="rId171" display="http://mt.gob.do/transparencia/index.php/comision-de-etica-mt/category/comision-de-etica-2018"/>
    <hyperlink ref="E251" r:id="rId172" display="http://mt.gob.do/transparencia/index.php/datos-abiertos"/>
  </hyperlinks>
  <pageMargins left="0.7" right="0.7" top="0.75" bottom="0.75" header="0.3" footer="0.3"/>
  <pageSetup orientation="landscape" r:id="rId173"/>
  <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Hoja1!OLE_LINK1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Patria Minerva</cp:lastModifiedBy>
  <cp:lastPrinted>2021-05-24T16:50:02Z</cp:lastPrinted>
  <dcterms:created xsi:type="dcterms:W3CDTF">2018-03-07T17:53:39Z</dcterms:created>
  <dcterms:modified xsi:type="dcterms:W3CDTF">2021-06-02T15:26:10Z</dcterms:modified>
</cp:coreProperties>
</file>